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2.kobe.local\work2\05_行財政局\11_財務課\05 財政企画\11 財政状況資料集等\01 財政状況資料集\R4決算\10_HPにアップ\"/>
    </mc:Choice>
  </mc:AlternateContent>
  <bookViews>
    <workbookView xWindow="0" yWindow="0" windowWidth="23040" windowHeight="9324" tabRatio="78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40" i="10"/>
  <c r="AO39"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U40" i="10"/>
  <c r="C40" i="10"/>
  <c r="BW39" i="10"/>
  <c r="BE39" i="10"/>
  <c r="U39" i="10"/>
  <c r="C39" i="10"/>
  <c r="BW38" i="10"/>
  <c r="BE38" i="10"/>
  <c r="U38" i="10"/>
  <c r="C38" i="10"/>
  <c r="BW37" i="10"/>
  <c r="BW36" i="10"/>
  <c r="BW35"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U34" i="10"/>
  <c r="U35" i="10" s="1"/>
  <c r="U36" i="10" s="1"/>
  <c r="U37" i="10" s="1"/>
  <c r="AM34" i="10" l="1"/>
  <c r="AM35" i="10" s="1"/>
  <c r="AM36" i="10" s="1"/>
  <c r="AM37" i="10" s="1"/>
  <c r="AM38" i="10" s="1"/>
  <c r="AM39" i="10" s="1"/>
  <c r="AM40" i="10" s="1"/>
  <c r="BE34" i="10" l="1"/>
  <c r="BE35" i="10" l="1"/>
  <c r="BE36" i="10" s="1"/>
  <c r="BE37" i="10" s="1"/>
  <c r="BW34" i="10"/>
  <c r="CO34" i="10" s="1"/>
  <c r="CO35" i="10" s="1"/>
  <c r="CO36" i="10" s="1"/>
  <c r="CO37" i="10" s="1"/>
  <c r="CO38" i="10" s="1"/>
  <c r="CO39" i="10" s="1"/>
  <c r="CO40" i="10" s="1"/>
  <c r="CO41" i="10" s="1"/>
  <c r="CO42" i="10" s="1"/>
  <c r="CO43" i="10" s="1"/>
</calcChain>
</file>

<file path=xl/sharedStrings.xml><?xml version="1.0" encoding="utf-8"?>
<sst xmlns="http://schemas.openxmlformats.org/spreadsheetml/2006/main" count="1190" uniqueCount="647">
  <si>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</si>
  <si>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</si>
  <si>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</si>
  <si>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</si>
  <si>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</si>
  <si>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</si>
  <si>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</si>
  <si>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</si>
  <si>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</si>
  <si>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</si>
  <si>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</si>
  <si>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</si>
  <si>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</si>
  <si>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</si>
  <si>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</si>
  <si>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</si>
  <si>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</si>
  <si>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</si>
  <si>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</si>
  <si>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</si>
  <si>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</si>
  <si>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</si>
  <si>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</si>
  <si>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</si>
  <si>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</si>
  <si>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</si>
  <si>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</si>
  <si>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</si>
  <si>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</si>
  <si>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</si>
  <si>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</si>
  <si>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</si>
  <si>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</si>
  <si>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</si>
  <si>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</si>
  <si>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</si>
  <si>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</si>
  <si>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</si>
  <si>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</si>
  <si>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</si>
  <si>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</si>
  <si>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</si>
  <si>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</si>
  <si>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</si>
  <si>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</si>
  <si>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</si>
  <si>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</si>
  <si>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</si>
  <si>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</si>
  <si>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</si>
  <si>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</si>
  <si>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</si>
  <si>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</si>
  <si>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</si>
  <si>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</si>
  <si>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</si>
  <si>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</si>
  <si>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</si>
  <si>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</si>
  <si>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</si>
  <si>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</si>
  <si>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</si>
  <si>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</si>
  <si>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</si>
  <si>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</si>
  <si>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</si>
  <si>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</si>
  <si>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</si>
  <si>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</si>
  <si>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</si>
  <si>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</si>
  <si>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</si>
  <si>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</si>
  <si>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</si>
  <si>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</si>
  <si>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</si>
  <si>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</si>
  <si>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</si>
  <si>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</si>
  <si>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</si>
  <si>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</si>
  <si>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</si>
  <si>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</si>
  <si>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</si>
  <si>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</si>
  <si>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</si>
  <si>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</si>
  <si>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政令指定都市</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</si>
  <si>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</si>
  <si>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</si>
  <si>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</si>
  <si>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</si>
  <si>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</si>
  <si>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</si>
  <si>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</si>
  <si>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</si>
  <si>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</si>
  <si>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</si>
  <si>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</si>
  <si>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</si>
  <si>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神戸市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</si>
  <si>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</si>
  <si>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</si>
  <si>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</si>
  <si>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</si>
  <si>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</si>
  <si>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</si>
  <si>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</si>
  <si>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</si>
  <si>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</si>
  <si>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</si>
  <si>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</si>
  <si>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</si>
  <si>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</si>
  <si>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</si>
  <si>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</si>
  <si>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</si>
  <si>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</si>
  <si>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</si>
  <si>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</si>
  <si>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</si>
  <si>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</si>
  <si>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</si>
  <si>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</si>
  <si>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</si>
  <si>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</si>
  <si>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</si>
  <si>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</si>
  <si>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</si>
  <si>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</si>
  <si>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</si>
  <si>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</si>
  <si>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</si>
  <si>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</si>
  <si>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</si>
  <si>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</si>
  <si>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</si>
  <si>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</si>
  <si>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</si>
  <si>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</si>
  <si>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</si>
  <si>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</si>
  <si>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</si>
  <si>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</si>
  <si>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</si>
  <si>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</si>
  <si>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</si>
  <si>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</si>
  <si>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</si>
  <si>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</si>
  <si>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</si>
  <si>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</si>
  <si>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</si>
  <si>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</si>
  <si>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</si>
  <si>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</si>
  <si>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自動車事業会計</t>
    <phoneticPr fontId="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</si>
  <si>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</si>
  <si>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</si>
  <si>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</si>
  <si>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</si>
  <si>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</si>
  <si>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</si>
  <si>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</si>
  <si>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</si>
  <si>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</si>
  <si>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</si>
  <si>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</si>
  <si>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</si>
  <si>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</si>
  <si>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</si>
  <si>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</si>
  <si>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</si>
  <si>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</si>
  <si>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</si>
  <si>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</si>
  <si>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</si>
  <si>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</si>
  <si>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</si>
  <si>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</si>
  <si>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</si>
  <si>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</si>
  <si>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</si>
  <si>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</si>
  <si>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</si>
  <si>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</si>
  <si>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</si>
  <si>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</si>
  <si>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</si>
  <si>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</si>
  <si>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</si>
  <si>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</si>
  <si>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</si>
  <si>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</si>
  <si>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</si>
  <si>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</si>
  <si>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</si>
  <si>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</si>
  <si>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</si>
  <si>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</si>
  <si>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</si>
  <si>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</si>
  <si>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</si>
  <si>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</si>
  <si>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</si>
  <si>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</si>
  <si>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</si>
  <si>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</si>
  <si>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</si>
  <si>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</si>
  <si>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</si>
  <si>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</si>
  <si>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</si>
  <si>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</si>
  <si>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</si>
  <si>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</si>
  <si>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</si>
  <si>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兵庫県神戸市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</si>
  <si>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</si>
  <si>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</si>
  <si>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</si>
  <si>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</si>
  <si>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</si>
  <si>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</si>
  <si>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</si>
  <si>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</si>
  <si>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</si>
  <si>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</si>
  <si>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</si>
  <si>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</si>
  <si>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</si>
  <si>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</si>
  <si>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</si>
  <si>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</si>
  <si>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</si>
  <si>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</si>
  <si>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</si>
  <si>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</si>
  <si>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</si>
  <si>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</si>
  <si>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</si>
  <si>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</si>
  <si>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</si>
  <si>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</si>
  <si>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</si>
  <si>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</si>
  <si>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</si>
  <si>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</si>
  <si>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</si>
  <si>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</si>
  <si>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</si>
  <si>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</si>
  <si>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</si>
  <si>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</si>
  <si>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</si>
  <si>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</si>
  <si>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</si>
  <si>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</si>
  <si>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</si>
  <si>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</si>
  <si>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</si>
  <si>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</si>
  <si>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</si>
  <si>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</si>
  <si>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</si>
  <si>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</si>
  <si>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</si>
  <si>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</si>
  <si>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</si>
  <si>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</si>
  <si>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</si>
  <si>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</si>
  <si>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</si>
  <si>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</si>
  <si>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</si>
  <si>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</si>
  <si>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</si>
  <si>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</si>
  <si>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</si>
  <si>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</si>
  <si>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</si>
  <si>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</si>
  <si>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</si>
  <si>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</si>
  <si>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</si>
  <si>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</si>
  <si>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</si>
  <si>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</si>
  <si>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</si>
  <si>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</si>
  <si>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</si>
  <si>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</si>
  <si>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</si>
  <si>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</si>
  <si>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</si>
  <si>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</si>
  <si>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</si>
  <si>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</si>
  <si>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</si>
  <si>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</si>
  <si>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</si>
  <si>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</si>
  <si>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</si>
  <si>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</si>
  <si>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</si>
  <si>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</si>
  <si>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</si>
  <si>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</si>
  <si>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</si>
  <si>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</si>
  <si>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</si>
  <si>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</si>
  <si>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</si>
  <si>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</si>
  <si>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</si>
  <si>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</si>
  <si>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</si>
  <si>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</si>
  <si>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</si>
  <si>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</si>
  <si>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</si>
  <si>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</si>
  <si>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</si>
  <si>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</si>
  <si>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</si>
  <si>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</si>
  <si>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</si>
  <si>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</si>
  <si>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</si>
  <si>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</si>
  <si>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</si>
  <si>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</si>
  <si>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</si>
  <si>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</si>
  <si>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</si>
  <si>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</si>
  <si>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交通</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</si>
  <si>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</si>
  <si>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</si>
  <si>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</si>
  <si>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</si>
  <si>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</si>
  <si>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</si>
  <si>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</si>
  <si>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</si>
  <si>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</si>
  <si>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</si>
  <si>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</si>
  <si>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と畜場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</si>
  <si>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</si>
  <si>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</si>
  <si>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</si>
  <si>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</si>
  <si>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</si>
  <si>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</si>
  <si>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</si>
  <si>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</si>
  <si>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</si>
  <si>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</si>
  <si>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</si>
  <si>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</si>
  <si>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</si>
  <si>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</si>
  <si>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</si>
  <si>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</si>
  <si>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</si>
  <si>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</si>
  <si>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</si>
  <si>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</si>
  <si>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</si>
  <si>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</si>
  <si>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兵庫県神戸市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</si>
  <si>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</si>
  <si>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</si>
  <si>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</si>
  <si>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</si>
  <si>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</si>
  <si>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</si>
  <si>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</si>
  <si>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</si>
  <si>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</si>
  <si>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</si>
  <si>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</si>
  <si>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</si>
  <si>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</si>
  <si>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</si>
  <si>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</si>
  <si>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</si>
  <si>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</si>
  <si>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</si>
  <si>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</si>
  <si>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</si>
  <si>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母子父子寡婦福祉資金貸付事業費</t>
    <phoneticPr fontId="5"/>
  </si>
  <si>
    <t>市営住宅事業費</t>
    <phoneticPr fontId="5"/>
  </si>
  <si>
    <t>公債費</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</si>
  <si>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</si>
  <si>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</si>
  <si>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</si>
  <si>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</si>
  <si>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</si>
  <si>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</si>
  <si>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</si>
  <si>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</si>
  <si>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</si>
  <si>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</si>
  <si>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</si>
  <si>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</si>
  <si>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</si>
  <si>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t>
    <phoneticPr fontId="5"/>
  </si>
  <si>
    <t>介護保険事業費</t>
    <phoneticPr fontId="5"/>
  </si>
  <si>
    <t>駐車場事業費</t>
    <phoneticPr fontId="5"/>
  </si>
  <si>
    <t>後期高齢者医療事業費</t>
    <phoneticPr fontId="5"/>
  </si>
  <si>
    <t>下水道事業会計</t>
    <phoneticPr fontId="5"/>
  </si>
  <si>
    <t>港湾事業会計</t>
    <phoneticPr fontId="5"/>
  </si>
  <si>
    <t>自動車事業会計</t>
    <phoneticPr fontId="5"/>
  </si>
  <si>
    <t>高速鉄道事業会計</t>
    <phoneticPr fontId="5"/>
  </si>
  <si>
    <t>水道事業会計</t>
    <phoneticPr fontId="5"/>
  </si>
  <si>
    <t>工業用水道事業会計</t>
    <phoneticPr fontId="5"/>
  </si>
  <si>
    <t>新都市整備事業会計</t>
    <phoneticPr fontId="5"/>
  </si>
  <si>
    <t>市場事業費</t>
    <phoneticPr fontId="5"/>
  </si>
  <si>
    <t>食肉センター事業費</t>
    <phoneticPr fontId="5"/>
  </si>
  <si>
    <t>農業集落排水事業費</t>
    <phoneticPr fontId="5"/>
  </si>
  <si>
    <t>市街地再開発事業費</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</si>
  <si>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</si>
  <si>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</si>
  <si>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</si>
  <si>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</si>
  <si>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</si>
  <si>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</si>
  <si>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</si>
  <si>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</si>
  <si>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</si>
  <si>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</si>
  <si>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</si>
  <si>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</si>
  <si>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</si>
  <si>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</si>
  <si>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</si>
  <si>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</si>
  <si>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</si>
  <si>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</si>
  <si>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</si>
  <si>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</si>
  <si>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</si>
  <si>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</si>
  <si>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</si>
  <si>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</si>
  <si>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</si>
  <si>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</si>
  <si>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</si>
  <si>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</si>
  <si>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</si>
  <si>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</si>
  <si>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</si>
  <si>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</si>
  <si>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</si>
  <si>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</si>
  <si>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</si>
  <si>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</si>
  <si>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</si>
  <si>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</si>
  <si>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</si>
  <si>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</si>
  <si>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</si>
  <si>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</si>
  <si>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</si>
  <si>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</si>
  <si>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</si>
  <si>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</si>
  <si>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</si>
  <si>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</si>
  <si>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</si>
  <si>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</si>
  <si>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</si>
  <si>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</si>
  <si>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</si>
  <si>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</si>
  <si>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</si>
  <si>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</si>
  <si>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</si>
  <si>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</si>
  <si>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</si>
  <si>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</si>
  <si>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</si>
  <si>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</si>
  <si>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</si>
  <si>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</si>
  <si>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</si>
  <si>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</si>
  <si>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</si>
  <si>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</si>
  <si>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</si>
  <si>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</si>
  <si>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</si>
  <si>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</si>
  <si>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</si>
  <si>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</si>
  <si>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</si>
  <si>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</si>
  <si>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</si>
  <si>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</si>
  <si>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</si>
  <si>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</si>
  <si>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</si>
  <si>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</si>
  <si>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</si>
  <si>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</si>
  <si>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</si>
  <si>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</si>
  <si>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</si>
  <si>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</si>
  <si>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</si>
  <si>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</si>
  <si>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</si>
  <si>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</si>
  <si>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</si>
  <si>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</si>
  <si>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</si>
  <si>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</si>
  <si>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</si>
  <si>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</si>
  <si>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</si>
  <si>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</si>
  <si>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</si>
  <si>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</si>
  <si>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</si>
  <si>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</si>
  <si>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</si>
  <si>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</si>
  <si>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</si>
  <si>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</si>
  <si>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</si>
  <si>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</si>
  <si>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</si>
  <si>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</si>
  <si>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</si>
  <si>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</si>
  <si>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</si>
  <si>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</si>
  <si>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</si>
  <si>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</si>
  <si>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</si>
  <si>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</si>
  <si>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</si>
  <si>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</si>
  <si>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</si>
  <si>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</si>
  <si>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</si>
  <si>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</si>
  <si>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</si>
  <si>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</si>
  <si>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</si>
  <si>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</si>
  <si>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</si>
  <si>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</si>
  <si>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</si>
  <si>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</si>
  <si>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</si>
  <si>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</si>
  <si>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</si>
  <si>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</si>
  <si>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</si>
  <si>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</si>
  <si>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0.14</t>
  </si>
  <si>
    <t>▲ 0.47</t>
  </si>
  <si>
    <t>▲ 0.97</t>
  </si>
  <si>
    <t>自動車事業会計</t>
  </si>
  <si>
    <t>▲ 0.41</t>
  </si>
  <si>
    <t>▲ 0.39</t>
  </si>
  <si>
    <t>▲ 0.27</t>
  </si>
  <si>
    <t>▲ 0.35</t>
  </si>
  <si>
    <t>▲ 0.37</t>
  </si>
  <si>
    <t>新都市整備事業会計</t>
  </si>
  <si>
    <t>港湾事業会計</t>
  </si>
  <si>
    <t>下水道事業会計</t>
  </si>
  <si>
    <t>市街地再開発事業費</t>
  </si>
  <si>
    <t>水道事業会計</t>
  </si>
  <si>
    <t>介護保険事業費</t>
  </si>
  <si>
    <t>高速鉄道事業会計</t>
  </si>
  <si>
    <t>その他会計（赤字）</t>
  </si>
  <si>
    <t>その他会計（黒字）</t>
  </si>
  <si>
    <t>（百万円）</t>
    <phoneticPr fontId="5"/>
  </si>
  <si>
    <t>H30</t>
    <phoneticPr fontId="5"/>
  </si>
  <si>
    <t>R01</t>
    <phoneticPr fontId="5"/>
  </si>
  <si>
    <t>R02</t>
    <phoneticPr fontId="5"/>
  </si>
  <si>
    <t>R03</t>
    <phoneticPr fontId="5"/>
  </si>
  <si>
    <t>R04</t>
    <phoneticPr fontId="5"/>
  </si>
  <si>
    <t>法非適用企業</t>
  </si>
  <si>
    <t>法適用企業</t>
  </si>
  <si>
    <t>○</t>
  </si>
  <si>
    <t>〇</t>
  </si>
  <si>
    <t>(公財)神戸国際コミュニティセンター</t>
  </si>
  <si>
    <t>(公財)神戸医療産業都市推進機構</t>
    <rPh sb="4" eb="6">
      <t>コウベ</t>
    </rPh>
    <rPh sb="6" eb="8">
      <t>イリョウ</t>
    </rPh>
    <rPh sb="8" eb="10">
      <t>サンギョウ</t>
    </rPh>
    <rPh sb="10" eb="12">
      <t>トシ</t>
    </rPh>
    <rPh sb="12" eb="14">
      <t>スイシン</t>
    </rPh>
    <rPh sb="14" eb="16">
      <t>キコウ</t>
    </rPh>
    <phoneticPr fontId="2"/>
  </si>
  <si>
    <t>(公財)計算科学振興財団</t>
  </si>
  <si>
    <t>神戸都市振興サービス(株)</t>
  </si>
  <si>
    <t>神戸市公立大学法人</t>
  </si>
  <si>
    <t>(公財)神戸いきいき勤労財団</t>
  </si>
  <si>
    <t>(公財)神戸市スポーツ協会</t>
  </si>
  <si>
    <t>(公財)神戸市民文化振興財団</t>
  </si>
  <si>
    <t>(公財)こうべ市民福祉振興協会</t>
  </si>
  <si>
    <t>(社福)神戸市社会福祉協議会</t>
  </si>
  <si>
    <t>(独)神戸市民病院機構</t>
  </si>
  <si>
    <t>公立大学法人神戸市看護大学</t>
  </si>
  <si>
    <t>(一財)神戸在宅医療・介護推進財団</t>
  </si>
  <si>
    <t>(公財)神戸市産業振興財団</t>
  </si>
  <si>
    <t>(一財)神戸観光局</t>
  </si>
  <si>
    <t>(一財)神戸農政公社</t>
  </si>
  <si>
    <t>(株)神戸商工貿易センター</t>
  </si>
  <si>
    <t>(株)有馬温泉企業</t>
  </si>
  <si>
    <t>神戸市道路公社</t>
  </si>
  <si>
    <t>(公財)神戸市公園緑化協会</t>
  </si>
  <si>
    <t>(株)こうべ未来都市機構</t>
  </si>
  <si>
    <t>神戸新交通(株)</t>
  </si>
  <si>
    <t>雲井通５丁目再開発(株)</t>
  </si>
  <si>
    <t>神戸ハーバーランド(株)</t>
  </si>
  <si>
    <t>(株)神戸サンセンタープラザ</t>
  </si>
  <si>
    <t>神戸高速鉄道(株)</t>
  </si>
  <si>
    <t>(一財)神戸住環境整備公社</t>
  </si>
  <si>
    <t>（株）神戸ウォーターフロント開発機構</t>
  </si>
  <si>
    <t>神戸航空貨物ターミナル(株)</t>
  </si>
  <si>
    <t>(株)神戸フェリーセンター</t>
  </si>
  <si>
    <t>阪神国際港湾(株)</t>
  </si>
  <si>
    <t>(一財)神戸市水道サービス公社</t>
  </si>
  <si>
    <t>神戸交通振興(株)</t>
  </si>
  <si>
    <t>(一財)神戸市学校給食会</t>
  </si>
  <si>
    <t>R3.4.1名称変更</t>
    <rPh sb="6" eb="8">
      <t>メイショウ</t>
    </rPh>
    <rPh sb="8" eb="10">
      <t>ヘンコウ</t>
    </rPh>
    <phoneticPr fontId="2"/>
  </si>
  <si>
    <t>R5.4.1名称変更</t>
    <rPh sb="6" eb="8">
      <t>メイショウ</t>
    </rPh>
    <rPh sb="8" eb="10">
      <t>ヘンコウ</t>
    </rPh>
    <phoneticPr fontId="2"/>
  </si>
  <si>
    <t>R4.4.1名称変更</t>
  </si>
  <si>
    <t>R3.5.31設立</t>
  </si>
  <si>
    <t>R4.4.30解散</t>
  </si>
  <si>
    <t>関西広域連合</t>
    <rPh sb="0" eb="6">
      <t>カンサイコウイキレンゴウ</t>
    </rPh>
    <phoneticPr fontId="2"/>
  </si>
  <si>
    <t>市営住宅敷金等積立基金</t>
    <rPh sb="0" eb="9">
      <t>シエイジュウタクシキキントウツミタテ</t>
    </rPh>
    <rPh sb="9" eb="11">
      <t>キキン</t>
    </rPh>
    <phoneticPr fontId="2"/>
  </si>
  <si>
    <t>まちづくり等基金</t>
    <rPh sb="5" eb="6">
      <t>トウ</t>
    </rPh>
    <rPh sb="6" eb="8">
      <t>キキン</t>
    </rPh>
    <phoneticPr fontId="2"/>
  </si>
  <si>
    <t>市民福祉振興等基金</t>
    <rPh sb="0" eb="2">
      <t>シミン</t>
    </rPh>
    <rPh sb="2" eb="4">
      <t>フクシ</t>
    </rPh>
    <rPh sb="4" eb="7">
      <t>シンコウトウ</t>
    </rPh>
    <rPh sb="7" eb="9">
      <t>キキン</t>
    </rPh>
    <phoneticPr fontId="2"/>
  </si>
  <si>
    <t>公園緑地事業等基金</t>
    <rPh sb="0" eb="9">
      <t>コウエンリョクチジギョウトウキキン</t>
    </rPh>
    <phoneticPr fontId="2"/>
  </si>
  <si>
    <t>留学生支援等基金</t>
    <rPh sb="0" eb="8">
      <t>リュウガクセイシエントウキキン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</si>
  <si>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</si>
  <si>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</si>
  <si>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行財政改革の中で、実質的な市債残高の削減に取り組み、公債費負担の適正化に努めてきたことなどにより、将来負担比率は類似団体と比べて低い水準にある一方、有形固定資産減価償却率は、既存ストックの有効活用や重点的・効率的な投資などによる公債費負担の適正化に努めてきたこともあり、類似団体より高い傾向にある。
　今後は、施設の長寿命化を推進する一方で、施設の統廃合や複合化・集約化、再配置などを計画的に進めることで、適正な施設管理ができるよう取り組んでいく。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</si>
  <si>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</si>
  <si>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</si>
  <si>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</si>
  <si>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</si>
  <si>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</si>
  <si>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</si>
  <si>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厳格な起債管理による市債残高の削減など、これまでの取組みにより、将来負担比率及び実質公債費比率は類似団体平均よりも下回っている。今後も行財政改革の取り組みを推進し、財政健全化を図っ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</si>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</sst>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D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54945</c:v>
                </c:pt>
                <c:pt idx="1">
                  <c:v>57132</c:v>
                </c:pt>
                <c:pt idx="2">
                  <c:v>58766</c:v>
                </c:pt>
                <c:pt idx="3">
                  <c:v>62482</c:v>
                </c:pt>
                <c:pt idx="4">
                  <c:v>59288</c:v>
                </c:pt>
              </c:numCache>
            </c:numRef>
          </c:val>
          <c:smooth val="0"/>
          <c:extLst>
            <c:ext xmlns:c16="http://schemas.microsoft.com/office/drawing/2014/chart" uri="{C3380CC4-5D6E-409C-BE32-E72D297353CC}">
              <c16:uniqueId val="{00000000-4904-493D-9E38-6008FE9F4F0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56727</c:v>
                </c:pt>
                <c:pt idx="1">
                  <c:v>70552</c:v>
                </c:pt>
                <c:pt idx="2">
                  <c:v>78366</c:v>
                </c:pt>
                <c:pt idx="3">
                  <c:v>75099</c:v>
                </c:pt>
                <c:pt idx="4">
                  <c:v>77330</c:v>
                </c:pt>
              </c:numCache>
            </c:numRef>
          </c:val>
          <c:smooth val="0"/>
          <c:extLst>
            <c:ext xmlns:c16="http://schemas.microsoft.com/office/drawing/2014/chart" uri="{C3380CC4-5D6E-409C-BE32-E72D297353CC}">
              <c16:uniqueId val="{00000001-4904-493D-9E38-6008FE9F4F0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0.46</c:v>
                </c:pt>
                <c:pt idx="1">
                  <c:v>0.3</c:v>
                </c:pt>
                <c:pt idx="2">
                  <c:v>7.0000000000000007E-2</c:v>
                </c:pt>
                <c:pt idx="3">
                  <c:v>0.22</c:v>
                </c:pt>
                <c:pt idx="4">
                  <c:v>0.25</c:v>
                </c:pt>
              </c:numCache>
            </c:numRef>
          </c:val>
          <c:extLst>
            <c:ext xmlns:c16="http://schemas.microsoft.com/office/drawing/2014/chart" uri="{C3380CC4-5D6E-409C-BE32-E72D297353CC}">
              <c16:uniqueId val="{00000000-02F6-4883-9E13-6BFFDA2DF22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2.94</c:v>
                </c:pt>
                <c:pt idx="1">
                  <c:v>2.62</c:v>
                </c:pt>
                <c:pt idx="2">
                  <c:v>1.86</c:v>
                </c:pt>
                <c:pt idx="3">
                  <c:v>3.16</c:v>
                </c:pt>
                <c:pt idx="4">
                  <c:v>3.47</c:v>
                </c:pt>
              </c:numCache>
            </c:numRef>
          </c:val>
          <c:extLst>
            <c:ext xmlns:c16="http://schemas.microsoft.com/office/drawing/2014/chart" uri="{C3380CC4-5D6E-409C-BE32-E72D297353CC}">
              <c16:uniqueId val="{00000001-02F6-4883-9E13-6BFFDA2DF22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-0.14000000000000001</c:v>
                </c:pt>
                <c:pt idx="1">
                  <c:v>-0.47</c:v>
                </c:pt>
                <c:pt idx="2">
                  <c:v>-0.97</c:v>
                </c:pt>
                <c:pt idx="3">
                  <c:v>1.53</c:v>
                </c:pt>
                <c:pt idx="4">
                  <c:v>0.25</c:v>
                </c:pt>
              </c:numCache>
            </c:numRef>
          </c:val>
          <c:smooth val="0"/>
          <c:extLst>
            <c:ext xmlns:c16="http://schemas.microsoft.com/office/drawing/2014/chart" uri="{C3380CC4-5D6E-409C-BE32-E72D297353CC}">
              <c16:uniqueId val="{00000002-02F6-4883-9E13-6BFFDA2DF22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1.04</c:v>
                </c:pt>
                <c:pt idx="2">
                  <c:v>#N/A</c:v>
                </c:pt>
                <c:pt idx="3">
                  <c:v>0.85</c:v>
                </c:pt>
                <c:pt idx="4">
                  <c:v>#N/A</c:v>
                </c:pt>
                <c:pt idx="5">
                  <c:v>0.9</c:v>
                </c:pt>
                <c:pt idx="6">
                  <c:v>#N/A</c:v>
                </c:pt>
                <c:pt idx="7">
                  <c:v>0.84</c:v>
                </c:pt>
                <c:pt idx="8">
                  <c:v>#N/A</c:v>
                </c:pt>
                <c:pt idx="9">
                  <c:v>0.94</c:v>
                </c:pt>
              </c:numCache>
            </c:numRef>
          </c:val>
          <c:extLst>
            <c:ext xmlns:c16="http://schemas.microsoft.com/office/drawing/2014/chart" uri="{C3380CC4-5D6E-409C-BE32-E72D297353CC}">
              <c16:uniqueId val="{00000000-0A88-4CC9-A969-984DFD06F8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88-4CC9-A969-984DFD06F8F8}"/>
            </c:ext>
          </c:extLst>
        </c:ser>
        <c:ser>
          <c:idx val="2"/>
          <c:order val="2"/>
          <c:tx>
            <c:strRef>
              <c:f>データシート!$A$29</c:f>
              <c:strCache>
                <c:ptCount val="1"/>
                <c:pt idx="0">
                  <c:v>高速鉄道事業会計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1.06</c:v>
                </c:pt>
                <c:pt idx="2">
                  <c:v>#N/A</c:v>
                </c:pt>
                <c:pt idx="3">
                  <c:v>1.66</c:v>
                </c:pt>
                <c:pt idx="4">
                  <c:v>#N/A</c:v>
                </c:pt>
                <c:pt idx="5">
                  <c:v>1.38</c:v>
                </c:pt>
                <c:pt idx="6">
                  <c:v>#N/A</c:v>
                </c:pt>
                <c:pt idx="7">
                  <c:v>0.72</c:v>
                </c:pt>
                <c:pt idx="8">
                  <c:v>#N/A</c:v>
                </c:pt>
                <c:pt idx="9">
                  <c:v>0.71</c:v>
                </c:pt>
              </c:numCache>
            </c:numRef>
          </c:val>
          <c:extLst>
            <c:ext xmlns:c16="http://schemas.microsoft.com/office/drawing/2014/chart" uri="{C3380CC4-5D6E-409C-BE32-E72D297353CC}">
              <c16:uniqueId val="{00000002-0A88-4CC9-A969-984DFD06F8F8}"/>
            </c:ext>
          </c:extLst>
        </c:ser>
        <c:ser>
          <c:idx val="3"/>
          <c:order val="3"/>
          <c:tx>
            <c:strRef>
              <c:f>データシート!$A$30</c:f>
              <c:strCache>
                <c:ptCount val="1"/>
                <c:pt idx="0">
                  <c:v>介護保険事業費</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0.47</c:v>
                </c:pt>
                <c:pt idx="2">
                  <c:v>#N/A</c:v>
                </c:pt>
                <c:pt idx="3">
                  <c:v>0.77</c:v>
                </c:pt>
                <c:pt idx="4">
                  <c:v>#N/A</c:v>
                </c:pt>
                <c:pt idx="5">
                  <c:v>1.05</c:v>
                </c:pt>
                <c:pt idx="6">
                  <c:v>#N/A</c:v>
                </c:pt>
                <c:pt idx="7">
                  <c:v>0.69</c:v>
                </c:pt>
                <c:pt idx="8">
                  <c:v>#N/A</c:v>
                </c:pt>
                <c:pt idx="9">
                  <c:v>0.96</c:v>
                </c:pt>
              </c:numCache>
            </c:numRef>
          </c:val>
          <c:extLst>
            <c:ext xmlns:c16="http://schemas.microsoft.com/office/drawing/2014/chart" uri="{C3380CC4-5D6E-409C-BE32-E72D297353CC}">
              <c16:uniqueId val="{00000003-0A88-4CC9-A969-984DFD06F8F8}"/>
            </c:ext>
          </c:extLst>
        </c:ser>
        <c:ser>
          <c:idx val="4"/>
          <c:order val="4"/>
          <c:tx>
            <c:strRef>
              <c:f>データシート!$A$31</c:f>
              <c:strCache>
                <c:ptCount val="1"/>
                <c:pt idx="0">
                  <c:v>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3.61</c:v>
                </c:pt>
                <c:pt idx="2">
                  <c:v>#N/A</c:v>
                </c:pt>
                <c:pt idx="3">
                  <c:v>3.82</c:v>
                </c:pt>
                <c:pt idx="4">
                  <c:v>#N/A</c:v>
                </c:pt>
                <c:pt idx="5">
                  <c:v>3.33</c:v>
                </c:pt>
                <c:pt idx="6">
                  <c:v>#N/A</c:v>
                </c:pt>
                <c:pt idx="7">
                  <c:v>2.09</c:v>
                </c:pt>
                <c:pt idx="8">
                  <c:v>#N/A</c:v>
                </c:pt>
                <c:pt idx="9">
                  <c:v>1.32</c:v>
                </c:pt>
              </c:numCache>
            </c:numRef>
          </c:val>
          <c:extLst>
            <c:ext xmlns:c16="http://schemas.microsoft.com/office/drawing/2014/chart" uri="{C3380CC4-5D6E-409C-BE32-E72D297353CC}">
              <c16:uniqueId val="{00000004-0A88-4CC9-A969-984DFD06F8F8}"/>
            </c:ext>
          </c:extLst>
        </c:ser>
        <c:ser>
          <c:idx val="5"/>
          <c:order val="5"/>
          <c:tx>
            <c:strRef>
              <c:f>データシート!$A$32</c:f>
              <c:strCache>
                <c:ptCount val="1"/>
                <c:pt idx="0">
                  <c:v>市街地再開発事業費</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0.7</c:v>
                </c:pt>
                <c:pt idx="6">
                  <c:v>#N/A</c:v>
                </c:pt>
                <c:pt idx="7">
                  <c:v>1.17</c:v>
                </c:pt>
                <c:pt idx="8">
                  <c:v>#N/A</c:v>
                </c:pt>
                <c:pt idx="9">
                  <c:v>1.54</c:v>
                </c:pt>
              </c:numCache>
            </c:numRef>
          </c:val>
          <c:extLst>
            <c:ext xmlns:c16="http://schemas.microsoft.com/office/drawing/2014/chart" uri="{C3380CC4-5D6E-409C-BE32-E72D297353CC}">
              <c16:uniqueId val="{00000005-0A88-4CC9-A969-984DFD06F8F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6.12</c:v>
                </c:pt>
                <c:pt idx="2">
                  <c:v>#N/A</c:v>
                </c:pt>
                <c:pt idx="3">
                  <c:v>6.17</c:v>
                </c:pt>
                <c:pt idx="4">
                  <c:v>#N/A</c:v>
                </c:pt>
                <c:pt idx="5">
                  <c:v>6.06</c:v>
                </c:pt>
                <c:pt idx="6">
                  <c:v>#N/A</c:v>
                </c:pt>
                <c:pt idx="7">
                  <c:v>6.41</c:v>
                </c:pt>
                <c:pt idx="8">
                  <c:v>#N/A</c:v>
                </c:pt>
                <c:pt idx="9">
                  <c:v>6.81</c:v>
                </c:pt>
              </c:numCache>
            </c:numRef>
          </c:val>
          <c:extLst>
            <c:ext xmlns:c16="http://schemas.microsoft.com/office/drawing/2014/chart" uri="{C3380CC4-5D6E-409C-BE32-E72D297353CC}">
              <c16:uniqueId val="{00000006-0A88-4CC9-A969-984DFD06F8F8}"/>
            </c:ext>
          </c:extLst>
        </c:ser>
        <c:ser>
          <c:idx val="7"/>
          <c:order val="7"/>
          <c:tx>
            <c:strRef>
              <c:f>データシート!$A$34</c:f>
              <c:strCache>
                <c:ptCount val="1"/>
                <c:pt idx="0">
                  <c:v>港湾事業会計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7.94</c:v>
                </c:pt>
                <c:pt idx="2">
                  <c:v>#N/A</c:v>
                </c:pt>
                <c:pt idx="3">
                  <c:v>8.48</c:v>
                </c:pt>
                <c:pt idx="4">
                  <c:v>#N/A</c:v>
                </c:pt>
                <c:pt idx="5">
                  <c:v>8.94</c:v>
                </c:pt>
                <c:pt idx="6">
                  <c:v>#N/A</c:v>
                </c:pt>
                <c:pt idx="7">
                  <c:v>9.44</c:v>
                </c:pt>
                <c:pt idx="8">
                  <c:v>#N/A</c:v>
                </c:pt>
                <c:pt idx="9">
                  <c:v>9.16</c:v>
                </c:pt>
              </c:numCache>
            </c:numRef>
          </c:val>
          <c:extLst>
            <c:ext xmlns:c16="http://schemas.microsoft.com/office/drawing/2014/chart" uri="{C3380CC4-5D6E-409C-BE32-E72D297353CC}">
              <c16:uniqueId val="{00000007-0A88-4CC9-A969-984DFD06F8F8}"/>
            </c:ext>
          </c:extLst>
        </c:ser>
        <c:ser>
          <c:idx val="8"/>
          <c:order val="8"/>
          <c:tx>
            <c:strRef>
              <c:f>データシート!$A$35</c:f>
              <c:strCache>
                <c:ptCount val="1"/>
                <c:pt idx="0">
                  <c:v>新都市整備事業会計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25.98</c:v>
                </c:pt>
                <c:pt idx="2">
                  <c:v>#N/A</c:v>
                </c:pt>
                <c:pt idx="3">
                  <c:v>26.6</c:v>
                </c:pt>
                <c:pt idx="4">
                  <c:v>#N/A</c:v>
                </c:pt>
                <c:pt idx="5">
                  <c:v>27.83</c:v>
                </c:pt>
                <c:pt idx="6">
                  <c:v>#N/A</c:v>
                </c:pt>
                <c:pt idx="7">
                  <c:v>24.43</c:v>
                </c:pt>
                <c:pt idx="8">
                  <c:v>#N/A</c:v>
                </c:pt>
                <c:pt idx="9">
                  <c:v>24.27</c:v>
                </c:pt>
              </c:numCache>
            </c:numRef>
          </c:val>
          <c:extLst>
            <c:ext xmlns:c16="http://schemas.microsoft.com/office/drawing/2014/chart" uri="{C3380CC4-5D6E-409C-BE32-E72D297353CC}">
              <c16:uniqueId val="{00000008-0A88-4CC9-A969-984DFD06F8F8}"/>
            </c:ext>
          </c:extLst>
        </c:ser>
        <c:ser>
          <c:idx val="9"/>
          <c:order val="9"/>
          <c:tx>
            <c:strRef>
              <c:f>データシート!$A$36</c:f>
              <c:strCache>
                <c:ptCount val="1"/>
                <c:pt idx="0">
                  <c:v>自動車事業会計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0.41</c:v>
                </c:pt>
                <c:pt idx="1">
                  <c:v>#N/A</c:v>
                </c:pt>
                <c:pt idx="2">
                  <c:v>0.39</c:v>
                </c:pt>
                <c:pt idx="3">
                  <c:v>#N/A</c:v>
                </c:pt>
                <c:pt idx="4">
                  <c:v>0.27</c:v>
                </c:pt>
                <c:pt idx="5">
                  <c:v>#N/A</c:v>
                </c:pt>
                <c:pt idx="6">
                  <c:v>0.35</c:v>
                </c:pt>
                <c:pt idx="7">
                  <c:v>#N/A</c:v>
                </c:pt>
                <c:pt idx="8">
                  <c:v>0.37</c:v>
                </c:pt>
                <c:pt idx="9">
                  <c:v>#N/A</c:v>
                </c:pt>
              </c:numCache>
            </c:numRef>
          </c:val>
          <c:extLst>
            <c:ext xmlns:c16="http://schemas.microsoft.com/office/drawing/2014/chart" uri="{C3380CC4-5D6E-409C-BE32-E72D297353CC}">
              <c16:uniqueId val="{00000009-0A88-4CC9-A969-984DFD06F8F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91358</c:v>
                </c:pt>
                <c:pt idx="5">
                  <c:v>89541</c:v>
                </c:pt>
                <c:pt idx="8">
                  <c:v>85784</c:v>
                </c:pt>
                <c:pt idx="11">
                  <c:v>86057</c:v>
                </c:pt>
                <c:pt idx="14">
                  <c:v>83845</c:v>
                </c:pt>
              </c:numCache>
            </c:numRef>
          </c:val>
          <c:extLst>
            <c:ext xmlns:c16="http://schemas.microsoft.com/office/drawing/2014/chart" uri="{C3380CC4-5D6E-409C-BE32-E72D297353CC}">
              <c16:uniqueId val="{00000000-D585-43CD-97A4-11F58DA7AC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585-43CD-97A4-11F58DA7AC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599</c:v>
                </c:pt>
                <c:pt idx="3">
                  <c:v>587</c:v>
                </c:pt>
                <c:pt idx="6">
                  <c:v>579</c:v>
                </c:pt>
                <c:pt idx="9">
                  <c:v>620</c:v>
                </c:pt>
                <c:pt idx="12">
                  <c:v>616</c:v>
                </c:pt>
              </c:numCache>
            </c:numRef>
          </c:val>
          <c:extLst>
            <c:ext xmlns:c16="http://schemas.microsoft.com/office/drawing/2014/chart" uri="{C3380CC4-5D6E-409C-BE32-E72D297353CC}">
              <c16:uniqueId val="{00000002-D585-43CD-97A4-11F58DA7AC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234</c:v>
                </c:pt>
                <c:pt idx="3">
                  <c:v>161</c:v>
                </c:pt>
                <c:pt idx="6">
                  <c:v>144</c:v>
                </c:pt>
                <c:pt idx="9">
                  <c:v>12</c:v>
                </c:pt>
                <c:pt idx="12">
                  <c:v>12</c:v>
                </c:pt>
              </c:numCache>
            </c:numRef>
          </c:val>
          <c:extLst>
            <c:ext xmlns:c16="http://schemas.microsoft.com/office/drawing/2014/chart" uri="{C3380CC4-5D6E-409C-BE32-E72D297353CC}">
              <c16:uniqueId val="{00000003-D585-43CD-97A4-11F58DA7AC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16106</c:v>
                </c:pt>
                <c:pt idx="3">
                  <c:v>15259</c:v>
                </c:pt>
                <c:pt idx="6">
                  <c:v>15527</c:v>
                </c:pt>
                <c:pt idx="9">
                  <c:v>16277</c:v>
                </c:pt>
                <c:pt idx="12">
                  <c:v>15801</c:v>
                </c:pt>
              </c:numCache>
            </c:numRef>
          </c:val>
          <c:extLst>
            <c:ext xmlns:c16="http://schemas.microsoft.com/office/drawing/2014/chart" uri="{C3380CC4-5D6E-409C-BE32-E72D297353CC}">
              <c16:uniqueId val="{00000004-D585-43CD-97A4-11F58DA7AC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41708</c:v>
                </c:pt>
                <c:pt idx="3">
                  <c:v>42879</c:v>
                </c:pt>
                <c:pt idx="6">
                  <c:v>44716</c:v>
                </c:pt>
                <c:pt idx="9">
                  <c:v>46696</c:v>
                </c:pt>
                <c:pt idx="12">
                  <c:v>48432</c:v>
                </c:pt>
              </c:numCache>
            </c:numRef>
          </c:val>
          <c:extLst>
            <c:ext xmlns:c16="http://schemas.microsoft.com/office/drawing/2014/chart" uri="{C3380CC4-5D6E-409C-BE32-E72D297353CC}">
              <c16:uniqueId val="{00000005-D585-43CD-97A4-11F58DA7AC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585-43CD-97A4-11F58DA7AC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48267</c:v>
                </c:pt>
                <c:pt idx="3">
                  <c:v>46454</c:v>
                </c:pt>
                <c:pt idx="6">
                  <c:v>43314</c:v>
                </c:pt>
                <c:pt idx="9">
                  <c:v>40219</c:v>
                </c:pt>
                <c:pt idx="12">
                  <c:v>39836</c:v>
                </c:pt>
              </c:numCache>
            </c:numRef>
          </c:val>
          <c:extLst>
            <c:ext xmlns:c16="http://schemas.microsoft.com/office/drawing/2014/chart" uri="{C3380CC4-5D6E-409C-BE32-E72D297353CC}">
              <c16:uniqueId val="{00000007-D585-43CD-97A4-11F58DA7AC2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15556</c:v>
                </c:pt>
                <c:pt idx="2">
                  <c:v>#N/A</c:v>
                </c:pt>
                <c:pt idx="3">
                  <c:v>#N/A</c:v>
                </c:pt>
                <c:pt idx="4">
                  <c:v>15799</c:v>
                </c:pt>
                <c:pt idx="5">
                  <c:v>#N/A</c:v>
                </c:pt>
                <c:pt idx="6">
                  <c:v>#N/A</c:v>
                </c:pt>
                <c:pt idx="7">
                  <c:v>18496</c:v>
                </c:pt>
                <c:pt idx="8">
                  <c:v>#N/A</c:v>
                </c:pt>
                <c:pt idx="9">
                  <c:v>#N/A</c:v>
                </c:pt>
                <c:pt idx="10">
                  <c:v>17767</c:v>
                </c:pt>
                <c:pt idx="11">
                  <c:v>#N/A</c:v>
                </c:pt>
                <c:pt idx="12">
                  <c:v>#N/A</c:v>
                </c:pt>
                <c:pt idx="13">
                  <c:v>20852</c:v>
                </c:pt>
                <c:pt idx="14">
                  <c:v>#N/A</c:v>
                </c:pt>
              </c:numCache>
            </c:numRef>
          </c:val>
          <c:smooth val="0"/>
          <c:extLst>
            <c:ext xmlns:c16="http://schemas.microsoft.com/office/drawing/2014/chart" uri="{C3380CC4-5D6E-409C-BE32-E72D297353CC}">
              <c16:uniqueId val="{00000008-D585-43CD-97A4-11F58DA7AC2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775260</c:v>
                </c:pt>
                <c:pt idx="5">
                  <c:v>789859</c:v>
                </c:pt>
                <c:pt idx="8">
                  <c:v>804996</c:v>
                </c:pt>
                <c:pt idx="11">
                  <c:v>817714</c:v>
                </c:pt>
                <c:pt idx="14">
                  <c:v>816493</c:v>
                </c:pt>
              </c:numCache>
            </c:numRef>
          </c:val>
          <c:extLst>
            <c:ext xmlns:c16="http://schemas.microsoft.com/office/drawing/2014/chart" uri="{C3380CC4-5D6E-409C-BE32-E72D297353CC}">
              <c16:uniqueId val="{00000000-8C9D-4C95-8C3F-3879B1F6260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208380</c:v>
                </c:pt>
                <c:pt idx="5">
                  <c:v>207043</c:v>
                </c:pt>
                <c:pt idx="8">
                  <c:v>207734</c:v>
                </c:pt>
                <c:pt idx="11">
                  <c:v>208776</c:v>
                </c:pt>
                <c:pt idx="14">
                  <c:v>200650</c:v>
                </c:pt>
              </c:numCache>
            </c:numRef>
          </c:val>
          <c:extLst>
            <c:ext xmlns:c16="http://schemas.microsoft.com/office/drawing/2014/chart" uri="{C3380CC4-5D6E-409C-BE32-E72D297353CC}">
              <c16:uniqueId val="{00000001-8C9D-4C95-8C3F-3879B1F6260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299089</c:v>
                </c:pt>
                <c:pt idx="5">
                  <c:v>315291</c:v>
                </c:pt>
                <c:pt idx="8">
                  <c:v>334226</c:v>
                </c:pt>
                <c:pt idx="11">
                  <c:v>388248</c:v>
                </c:pt>
                <c:pt idx="14">
                  <c:v>427679</c:v>
                </c:pt>
              </c:numCache>
            </c:numRef>
          </c:val>
          <c:extLst>
            <c:ext xmlns:c16="http://schemas.microsoft.com/office/drawing/2014/chart" uri="{C3380CC4-5D6E-409C-BE32-E72D297353CC}">
              <c16:uniqueId val="{00000002-8C9D-4C95-8C3F-3879B1F6260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C9D-4C95-8C3F-3879B1F6260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C9D-4C95-8C3F-3879B1F6260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7032</c:v>
                </c:pt>
                <c:pt idx="3">
                  <c:v>6081</c:v>
                </c:pt>
                <c:pt idx="6">
                  <c:v>2629</c:v>
                </c:pt>
                <c:pt idx="9">
                  <c:v>348</c:v>
                </c:pt>
                <c:pt idx="12">
                  <c:v>1006</c:v>
                </c:pt>
              </c:numCache>
            </c:numRef>
          </c:val>
          <c:extLst>
            <c:ext xmlns:c16="http://schemas.microsoft.com/office/drawing/2014/chart" uri="{C3380CC4-5D6E-409C-BE32-E72D297353CC}">
              <c16:uniqueId val="{00000005-8C9D-4C95-8C3F-3879B1F6260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132469</c:v>
                </c:pt>
                <c:pt idx="3">
                  <c:v>128896</c:v>
                </c:pt>
                <c:pt idx="6">
                  <c:v>126295</c:v>
                </c:pt>
                <c:pt idx="9">
                  <c:v>124080</c:v>
                </c:pt>
                <c:pt idx="12">
                  <c:v>120572</c:v>
                </c:pt>
              </c:numCache>
            </c:numRef>
          </c:val>
          <c:extLst>
            <c:ext xmlns:c16="http://schemas.microsoft.com/office/drawing/2014/chart" uri="{C3380CC4-5D6E-409C-BE32-E72D297353CC}">
              <c16:uniqueId val="{00000006-8C9D-4C95-8C3F-3879B1F6260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456</c:v>
                </c:pt>
                <c:pt idx="3">
                  <c:v>302</c:v>
                </c:pt>
                <c:pt idx="6">
                  <c:v>162</c:v>
                </c:pt>
                <c:pt idx="9">
                  <c:v>154</c:v>
                </c:pt>
                <c:pt idx="12">
                  <c:v>145</c:v>
                </c:pt>
              </c:numCache>
            </c:numRef>
          </c:val>
          <c:extLst>
            <c:ext xmlns:c16="http://schemas.microsoft.com/office/drawing/2014/chart" uri="{C3380CC4-5D6E-409C-BE32-E72D297353CC}">
              <c16:uniqueId val="{00000007-8C9D-4C95-8C3F-3879B1F6260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173599</c:v>
                </c:pt>
                <c:pt idx="3">
                  <c:v>159851</c:v>
                </c:pt>
                <c:pt idx="6">
                  <c:v>144417</c:v>
                </c:pt>
                <c:pt idx="9">
                  <c:v>163536</c:v>
                </c:pt>
                <c:pt idx="12">
                  <c:v>180870</c:v>
                </c:pt>
              </c:numCache>
            </c:numRef>
          </c:val>
          <c:extLst>
            <c:ext xmlns:c16="http://schemas.microsoft.com/office/drawing/2014/chart" uri="{C3380CC4-5D6E-409C-BE32-E72D297353CC}">
              <c16:uniqueId val="{00000008-8C9D-4C95-8C3F-3879B1F6260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13746</c:v>
                </c:pt>
                <c:pt idx="3">
                  <c:v>12625</c:v>
                </c:pt>
                <c:pt idx="6">
                  <c:v>9266</c:v>
                </c:pt>
                <c:pt idx="9">
                  <c:v>8137</c:v>
                </c:pt>
                <c:pt idx="12">
                  <c:v>7313</c:v>
                </c:pt>
              </c:numCache>
            </c:numRef>
          </c:val>
          <c:extLst>
            <c:ext xmlns:c16="http://schemas.microsoft.com/office/drawing/2014/chart" uri="{C3380CC4-5D6E-409C-BE32-E72D297353CC}">
              <c16:uniqueId val="{00000009-8C9D-4C95-8C3F-3879B1F6260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1224023</c:v>
                </c:pt>
                <c:pt idx="3">
                  <c:v>1256347</c:v>
                </c:pt>
                <c:pt idx="6">
                  <c:v>1302898</c:v>
                </c:pt>
                <c:pt idx="9">
                  <c:v>1347560</c:v>
                </c:pt>
                <c:pt idx="12">
                  <c:v>1375102</c:v>
                </c:pt>
              </c:numCache>
            </c:numRef>
          </c:val>
          <c:extLst>
            <c:ext xmlns:c16="http://schemas.microsoft.com/office/drawing/2014/chart" uri="{C3380CC4-5D6E-409C-BE32-E72D297353CC}">
              <c16:uniqueId val="{0000000A-8C9D-4C95-8C3F-3879B1F6260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268595</c:v>
                </c:pt>
                <c:pt idx="2">
                  <c:v>#N/A</c:v>
                </c:pt>
                <c:pt idx="3">
                  <c:v>#N/A</c:v>
                </c:pt>
                <c:pt idx="4">
                  <c:v>251909</c:v>
                </c:pt>
                <c:pt idx="5">
                  <c:v>#N/A</c:v>
                </c:pt>
                <c:pt idx="6">
                  <c:v>#N/A</c:v>
                </c:pt>
                <c:pt idx="7">
                  <c:v>238712</c:v>
                </c:pt>
                <c:pt idx="8">
                  <c:v>#N/A</c:v>
                </c:pt>
                <c:pt idx="9">
                  <c:v>#N/A</c:v>
                </c:pt>
                <c:pt idx="10">
                  <c:v>229077</c:v>
                </c:pt>
                <c:pt idx="11">
                  <c:v>#N/A</c:v>
                </c:pt>
                <c:pt idx="12">
                  <c:v>#N/A</c:v>
                </c:pt>
                <c:pt idx="13">
                  <c:v>240187</c:v>
                </c:pt>
                <c:pt idx="14">
                  <c:v>#N/A</c:v>
                </c:pt>
              </c:numCache>
            </c:numRef>
          </c:val>
          <c:smooth val="0"/>
          <c:extLst>
            <c:ext xmlns:c16="http://schemas.microsoft.com/office/drawing/2014/chart" uri="{C3380CC4-5D6E-409C-BE32-E72D297353CC}">
              <c16:uniqueId val="{0000000B-8C9D-4C95-8C3F-3879B1F6260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8254</c:v>
                </c:pt>
                <c:pt idx="1">
                  <c:v>14562</c:v>
                </c:pt>
                <c:pt idx="2">
                  <c:v>15598</c:v>
                </c:pt>
              </c:numCache>
            </c:numRef>
          </c:val>
          <c:extLst>
            <c:ext xmlns:c16="http://schemas.microsoft.com/office/drawing/2014/chart" uri="{C3380CC4-5D6E-409C-BE32-E72D297353CC}">
              <c16:uniqueId val="{00000000-DA5E-4C00-8F20-C8CD4287CBE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20439</c:v>
                </c:pt>
                <c:pt idx="1">
                  <c:v>25032</c:v>
                </c:pt>
                <c:pt idx="2">
                  <c:v>21791</c:v>
                </c:pt>
              </c:numCache>
            </c:numRef>
          </c:val>
          <c:extLst>
            <c:ext xmlns:c16="http://schemas.microsoft.com/office/drawing/2014/chart" uri="{C3380CC4-5D6E-409C-BE32-E72D297353CC}">
              <c16:uniqueId val="{00000001-DA5E-4C00-8F20-C8CD4287CBE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22206</c:v>
                </c:pt>
                <c:pt idx="1">
                  <c:v>28503</c:v>
                </c:pt>
                <c:pt idx="2">
                  <c:v>50019</c:v>
                </c:pt>
              </c:numCache>
            </c:numRef>
          </c:val>
          <c:extLst>
            <c:ext xmlns:c16="http://schemas.microsoft.com/office/drawing/2014/chart" uri="{C3380CC4-5D6E-409C-BE32-E72D297353CC}">
              <c16:uniqueId val="{00000002-DA5E-4C00-8F20-C8CD4287CBE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{D64C5C17-ACC4-47CF-9324-5DCEB6AB46A4}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D28-4150-B7BA-E6B416EB46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{6C00C36A-98F9-41E2-9305-086C29C11302}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28-4150-B7BA-E6B416EB46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{EE7B18EC-CDCC-4B91-8A5E-64E1F183AAC9}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28-4150-B7BA-E6B416EB46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{DF08D8DE-AD33-45EA-B822-63A5C1D20A29}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28-4150-B7BA-E6B416EB46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{9EB0CB3F-2F1A-4D4E-879E-F6678EC8A52A}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28-4150-B7BA-E6B416EB464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{894960C5-9684-45DA-893B-1400A0F31B90}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D28-4150-B7BA-E6B416EB464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{6F58609E-DD58-4A8F-8977-10EE055016FA}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D28-4150-B7BA-E6B416EB464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{094DBEB5-C064-4D1F-B234-27541B27A148}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D28-4150-B7BA-E6B416EB464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{92E35DF5-3EEE-4701-BF5A-A0C8B43AA435}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D28-4150-B7BA-E6B416EB46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67.5</c:v>
                </c:pt>
                <c:pt idx="8">
                  <c:v>68.5</c:v>
                </c:pt>
                <c:pt idx="16">
                  <c:v>68.8</c:v>
                </c:pt>
                <c:pt idx="24">
                  <c:v>69.3</c:v>
                </c:pt>
                <c:pt idx="32">
                  <c:v>70.3</c:v>
                </c:pt>
              </c:numCache>
            </c:numRef>
          </c:xVal>
          <c:yVal>
            <c:numRef>
              <c:f>公会計指標分析・財政指標組合せ分析表!$BP$51:$DC$51</c:f>
              <c:numCache>
                <c:formatCode>#,##0.0;"▲ "#,##0.0</c:formatCode>
                <c:ptCount val="40"/>
                <c:pt idx="0">
                  <c:v>71</c:v>
                </c:pt>
                <c:pt idx="8">
                  <c:v>66.099999999999994</c:v>
                </c:pt>
                <c:pt idx="16">
                  <c:v>61.6</c:v>
                </c:pt>
                <c:pt idx="24">
                  <c:v>56.4</c:v>
                </c:pt>
                <c:pt idx="32">
                  <c:v>60.9</c:v>
                </c:pt>
              </c:numCache>
            </c:numRef>
          </c:yVal>
          <c:smooth val="0"/>
          <c:extLst>
            <c:ext xmlns:c16="http://schemas.microsoft.com/office/drawing/2014/chart" uri="{C3380CC4-5D6E-409C-BE32-E72D297353CC}">
              <c16:uniqueId val="{00000009-BD28-4150-B7BA-E6B416EB464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{CBA8D2BF-BF57-4365-BE2E-6023BF8500C0}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D28-4150-B7BA-E6B416EB464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{36A59023-5457-4DBA-A039-40999CD9F370}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28-4150-B7BA-E6B416EB46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{D11F792C-FB5C-46F1-869C-954884AA589C}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28-4150-B7BA-E6B416EB46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{578B8F85-1AB2-4E81-AA7A-25241CA7B97F}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28-4150-B7BA-E6B416EB46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{388E50AB-6566-441F-BE4C-E6DDF631FBA4}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28-4150-B7BA-E6B416EB464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{87C2EFC0-108E-49F4-9927-4A91FBFFBC4A}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D28-4150-B7BA-E6B416EB464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{6B42FD8A-4D07-4546-A4FE-3F8D198ED15B}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D28-4150-B7BA-E6B416EB464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{51756946-3A97-4B68-9BC2-1E7B422DE7B9}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D28-4150-B7BA-E6B416EB464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{2B4A04DD-7F47-4D64-B686-35CD3C50F589}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D28-4150-B7BA-E6B416EB46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62.9</c:v>
                </c:pt>
                <c:pt idx="8">
                  <c:v>63.4</c:v>
                </c:pt>
                <c:pt idx="16">
                  <c:v>64.3</c:v>
                </c:pt>
                <c:pt idx="24">
                  <c:v>65.2</c:v>
                </c:pt>
                <c:pt idx="32">
                  <c:v>66.2</c:v>
                </c:pt>
              </c:numCache>
            </c:numRef>
          </c:xVal>
          <c:yVal>
            <c:numRef>
              <c:f>公会計指標分析・財政指標組合せ分析表!$BP$55:$DC$55</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BD28-4150-B7BA-E6B416EB464E}"/>
            </c:ext>
          </c:extLst>
        </c:ser>
        <c:dLbls>
          <c:showLegendKey val="0"/>
          <c:showVal val="1"/>
          <c:showCatName val="0"/>
          <c:showSerName val="0"/>
          <c:showPercent val="0"/>
          <c:showBubbleSize val="0"/>
        </c:dLbls>
        <c:axId val="46179840"/>
        <c:axId val="46181760"/>
      </c:scatterChart>
      <c:valAx>
        <c:axId val="46179840"/>
        <c:scaling>
          <c:orientation val="maxMin"/>
          <c:max val="71"/>
          <c:min val="6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{1D108B74-6693-4455-A930-DDA10FB84CCD}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449-49D7-A956-84986FE18A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{F41939BA-2710-42D4-BE83-A2EA69713930}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49-49D7-A956-84986FE18A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{3AC82891-C62A-4F4A-A100-D0A4A0B1ACBF}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49-49D7-A956-84986FE18A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{9037EAFB-D745-4B7D-BCA4-277F9E3E4A28}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49-49D7-A956-84986FE18A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{88921E0F-02B8-4A7C-B850-290560D6D5D7}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49-49D7-A956-84986FE18AAB}"/>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{55AE77C6-5A99-4819-ADD1-CA960B0ACC1A}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449-49D7-A956-84986FE18AA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{94FF5377-B49D-41DA-9BA6-CB961F1A1336}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449-49D7-A956-84986FE18AA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{1C74CBE9-DF9B-4B5B-9BC7-BEB6A3B5DB67}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449-49D7-A956-84986FE18AA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{FAA28447-70FA-4603-AEE2-4D5629793929}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449-49D7-A956-84986FE18A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4.5999999999999996</c:v>
                </c:pt>
                <c:pt idx="16">
                  <c:v>4.3</c:v>
                </c:pt>
                <c:pt idx="24">
                  <c:v>4.4000000000000004</c:v>
                </c:pt>
                <c:pt idx="32">
                  <c:v>4.8</c:v>
                </c:pt>
              </c:numCache>
            </c:numRef>
          </c:xVal>
          <c:yVal>
            <c:numRef>
              <c:f>公会計指標分析・財政指標組合せ分析表!$BP$73:$DC$73</c:f>
              <c:numCache>
                <c:formatCode>#,##0.0;"▲ "#,##0.0</c:formatCode>
                <c:ptCount val="40"/>
                <c:pt idx="0">
                  <c:v>71</c:v>
                </c:pt>
                <c:pt idx="8">
                  <c:v>66.099999999999994</c:v>
                </c:pt>
                <c:pt idx="16">
                  <c:v>61.6</c:v>
                </c:pt>
                <c:pt idx="24">
                  <c:v>56.4</c:v>
                </c:pt>
                <c:pt idx="32">
                  <c:v>60.9</c:v>
                </c:pt>
              </c:numCache>
            </c:numRef>
          </c:yVal>
          <c:smooth val="0"/>
          <c:extLst>
            <c:ext xmlns:c16="http://schemas.microsoft.com/office/drawing/2014/chart" uri="{C3380CC4-5D6E-409C-BE32-E72D297353CC}">
              <c16:uniqueId val="{00000009-8449-49D7-A956-84986FE18AA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{831A8B2A-ADEB-472D-BD57-DDB6A3581BA3}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449-49D7-A956-84986FE18AA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{2358538E-A3EE-4B03-A8BE-51E998C3D4A6}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49-49D7-A956-84986FE18A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{B64AAEE4-7197-4614-B24D-2D0E38B7FCFE}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49-49D7-A956-84986FE18A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{117B3C27-D95D-47FE-98D2-418EA4549130}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49-49D7-A956-84986FE18A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{F6A003F3-1797-4C55-8986-AE3C60B21C8A}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49-49D7-A956-84986FE18AAB}"/>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{F9F9E2D5-968E-44D5-B82B-182B15F82F3E}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449-49D7-A956-84986FE18AAB}"/>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{BF47980C-8D78-463E-9AE7-FD6EB4104011}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449-49D7-A956-84986FE18AA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{F1FA5451-DC1C-4620-B9A2-A5DD70DE5719}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449-49D7-A956-84986FE18AA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{B6E1B9D9-4657-4F21-9E1C-41BADA00928B}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449-49D7-A956-84986FE18A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7.3</c:v>
                </c:pt>
                <c:pt idx="16">
                  <c:v>7.3</c:v>
                </c:pt>
                <c:pt idx="24">
                  <c:v>7.1</c:v>
                </c:pt>
                <c:pt idx="32">
                  <c:v>6.8</c:v>
                </c:pt>
              </c:numCache>
            </c:numRef>
          </c:xVal>
          <c:yVal>
            <c:numRef>
              <c:f>公会計指標分析・財政指標組合せ分析表!$BP$77:$DC$77</c:f>
              <c:numCache>
                <c:formatCode>#,##0.0;"▲ "#,##0.0</c:formatCode>
                <c:ptCount val="40"/>
                <c:pt idx="0">
                  <c:v>97.6</c:v>
                </c:pt>
                <c:pt idx="8">
                  <c:v>91.9</c:v>
                </c:pt>
                <c:pt idx="16">
                  <c:v>86.1</c:v>
                </c:pt>
                <c:pt idx="24">
                  <c:v>72.8</c:v>
                </c:pt>
                <c:pt idx="32">
                  <c:v>67.599999999999994</c:v>
                </c:pt>
              </c:numCache>
            </c:numRef>
          </c:yVal>
          <c:smooth val="0"/>
          <c:extLst>
            <c:ext xmlns:c16="http://schemas.microsoft.com/office/drawing/2014/chart" uri="{C3380CC4-5D6E-409C-BE32-E72D297353CC}">
              <c16:uniqueId val="{00000013-8449-49D7-A956-84986FE18AAB}"/>
            </c:ext>
          </c:extLst>
        </c:ser>
        <c:dLbls>
          <c:showLegendKey val="0"/>
          <c:showVal val="1"/>
          <c:showCatName val="0"/>
          <c:showSerName val="0"/>
          <c:showPercent val="0"/>
          <c:showBubbleSize val="0"/>
        </c:dLbls>
        <c:axId val="84219776"/>
        <c:axId val="84234240"/>
      </c:scatterChart>
      <c:valAx>
        <c:axId val="84219776"/>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7C0B01E4-56D1-424A-8A06-A5287613E557}"/>
            </a:ext>
          </a:extLst>
        </xdr:cNvPr>
        <xdr:cNvSpPr/>
      </xdr:nvSpPr>
      <xdr:spPr>
        <a:xfrm>
          <a:off x="662940" y="419100"/>
          <a:ext cx="1154557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C4E29053-D474-4D42-8B3A-5D843AD496BC}"/>
            </a:ext>
          </a:extLst>
        </xdr:cNvPr>
        <xdr:cNvSpPr/>
      </xdr:nvSpPr>
      <xdr:spPr>
        <a:xfrm>
          <a:off x="18364200" y="402590"/>
          <a:ext cx="356489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E64FE93-ED25-426C-9000-71EA01934A67}"/>
            </a:ext>
          </a:extLst>
        </xdr:cNvPr>
        <xdr:cNvSpPr/>
      </xdr:nvSpPr>
      <xdr:spPr>
        <a:xfrm>
          <a:off x="18385790" y="435610"/>
          <a:ext cx="352996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015E35D-D056-4D0D-B154-12D5A3449686}"/>
            </a:ext>
          </a:extLst>
        </xdr:cNvPr>
        <xdr:cNvSpPr/>
      </xdr:nvSpPr>
      <xdr:spPr>
        <a:xfrm>
          <a:off x="18418810" y="457200"/>
          <a:ext cx="348043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DA3026F-F1DB-4D78-85DC-23DEB025F51B}"/>
            </a:ext>
          </a:extLst>
        </xdr:cNvPr>
        <xdr:cNvSpPr/>
      </xdr:nvSpPr>
      <xdr:spPr>
        <a:xfrm>
          <a:off x="15819755" y="402590"/>
          <a:ext cx="2430145"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9D62A8F1-7DBA-410C-9BCE-95ADF0FB20F1}"/>
            </a:ext>
          </a:extLst>
        </xdr:cNvPr>
        <xdr:cNvSpPr/>
      </xdr:nvSpPr>
      <xdr:spPr>
        <a:xfrm>
          <a:off x="15841345" y="435610"/>
          <a:ext cx="238569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16BED685-741A-42DE-836C-A13C14C9880B}"/>
            </a:ext>
          </a:extLst>
        </xdr:cNvPr>
        <xdr:cNvSpPr/>
      </xdr:nvSpPr>
      <xdr:spPr>
        <a:xfrm>
          <a:off x="15864840" y="457200"/>
          <a:ext cx="2330450"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504E843C-1DDA-4140-AE16-5210D8A8B69D}"/>
            </a:ext>
          </a:extLst>
        </xdr:cNvPr>
        <xdr:cNvSpPr/>
      </xdr:nvSpPr>
      <xdr:spPr>
        <a:xfrm>
          <a:off x="760730" y="1208405"/>
          <a:ext cx="8764270" cy="17608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AD6005D8-B867-4653-993F-274A29D84BD7}"/>
            </a:ext>
          </a:extLst>
        </xdr:cNvPr>
        <xdr:cNvSpPr/>
      </xdr:nvSpPr>
      <xdr:spPr>
        <a:xfrm>
          <a:off x="876300" y="1238250"/>
          <a:ext cx="126555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34169432-8D25-4355-B4F6-A46FB9575BD3}"/>
            </a:ext>
          </a:extLst>
        </xdr:cNvPr>
        <xdr:cNvSpPr/>
      </xdr:nvSpPr>
      <xdr:spPr>
        <a:xfrm>
          <a:off x="2095500" y="1238250"/>
          <a:ext cx="1140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1,510,917
1,459,070
557.03
976,542,111
963,856,264
1,126,503
449,411,950
1,158,862,890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4B0CBD66-0FE4-4E95-A9AC-260B394A22A0}"/>
            </a:ext>
          </a:extLst>
        </xdr:cNvPr>
        <xdr:cNvSpPr/>
      </xdr:nvSpPr>
      <xdr:spPr>
        <a:xfrm>
          <a:off x="3291840" y="1238250"/>
          <a:ext cx="139446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E263EF17-BF3D-4268-92C5-D550859A64F3}"/>
            </a:ext>
          </a:extLst>
        </xdr:cNvPr>
        <xdr:cNvSpPr/>
      </xdr:nvSpPr>
      <xdr:spPr>
        <a:xfrm>
          <a:off x="4686300" y="1253490"/>
          <a:ext cx="184531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B786427F-57F4-4F24-9F22-3F0EFE413B3B}"/>
            </a:ext>
          </a:extLst>
        </xdr:cNvPr>
        <xdr:cNvSpPr/>
      </xdr:nvSpPr>
      <xdr:spPr>
        <a:xfrm>
          <a:off x="6531610" y="1253490"/>
          <a:ext cx="114808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CF6A9D0F-FADC-4048-9773-D3209AFEC73F}"/>
            </a:ext>
          </a:extLst>
        </xdr:cNvPr>
        <xdr:cNvSpPr/>
      </xdr:nvSpPr>
      <xdr:spPr>
        <a:xfrm>
          <a:off x="7750810" y="1253490"/>
          <a:ext cx="570230" cy="1021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CB0427B3-AA66-4F02-9A48-DF3D4915F9E9}"/>
            </a:ext>
          </a:extLst>
        </xdr:cNvPr>
        <xdr:cNvSpPr/>
      </xdr:nvSpPr>
      <xdr:spPr>
        <a:xfrm>
          <a:off x="4686300" y="2095500"/>
          <a:ext cx="184531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80635331-A089-49FE-9A28-0A73548A5B2F}"/>
            </a:ext>
          </a:extLst>
        </xdr:cNvPr>
        <xdr:cNvSpPr/>
      </xdr:nvSpPr>
      <xdr:spPr>
        <a:xfrm>
          <a:off x="6591300" y="2095500"/>
          <a:ext cx="31242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1DEE8D7-CC44-41B5-AE74-A97BAED74026}"/>
            </a:ext>
          </a:extLst>
        </xdr:cNvPr>
        <xdr:cNvSpPr/>
      </xdr:nvSpPr>
      <xdr:spPr>
        <a:xfrm>
          <a:off x="9745345" y="1208405"/>
          <a:ext cx="130365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2BCF2A9-8F11-4F36-9FF8-CBF6E455AC95}"/>
            </a:ext>
          </a:extLst>
        </xdr:cNvPr>
        <xdr:cNvSpPr/>
      </xdr:nvSpPr>
      <xdr:spPr>
        <a:xfrm>
          <a:off x="9959340" y="12680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633D93A2-05B5-47AA-9FB9-4767B9A1837F}"/>
            </a:ext>
          </a:extLst>
        </xdr:cNvPr>
        <xdr:cNvSpPr/>
      </xdr:nvSpPr>
      <xdr:spPr>
        <a:xfrm>
          <a:off x="9959340" y="15405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923CDC66-4B70-4A7A-9586-E4FA10EA02CA}"/>
            </a:ext>
          </a:extLst>
        </xdr:cNvPr>
        <xdr:cNvSpPr/>
      </xdr:nvSpPr>
      <xdr:spPr>
        <a:xfrm>
          <a:off x="9959340" y="1866900"/>
          <a:ext cx="1157605"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DA019DB-1DB2-4DEA-A98D-96DB2CAA6B01}"/>
            </a:ext>
          </a:extLst>
        </xdr:cNvPr>
        <xdr:cNvCxnSpPr/>
      </xdr:nvCxnSpPr>
      <xdr:spPr>
        <a:xfrm>
          <a:off x="9821545" y="136080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2C22F1C-F971-4D79-9BEC-BB69390D31C8}"/>
            </a:ext>
          </a:extLst>
        </xdr:cNvPr>
        <xdr:cNvCxnSpPr/>
      </xdr:nvCxnSpPr>
      <xdr:spPr>
        <a:xfrm>
          <a:off x="9906000" y="1845310"/>
          <a:ext cx="0" cy="13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C1B8E275-D191-482C-8410-4FBCEBF9CEBE}"/>
            </a:ext>
          </a:extLst>
        </xdr:cNvPr>
        <xdr:cNvCxnSpPr/>
      </xdr:nvCxnSpPr>
      <xdr:spPr>
        <a:xfrm>
          <a:off x="9821545" y="1845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F0FACF29-C35C-46FF-B918-7E462A801035}"/>
            </a:ext>
          </a:extLst>
        </xdr:cNvPr>
        <xdr:cNvCxnSpPr/>
      </xdr:nvCxnSpPr>
      <xdr:spPr>
        <a:xfrm flipV="1">
          <a:off x="9906000" y="207581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F261394-27BA-4FA7-9905-2914AE0194FB}"/>
            </a:ext>
          </a:extLst>
        </xdr:cNvPr>
        <xdr:cNvCxnSpPr/>
      </xdr:nvCxnSpPr>
      <xdr:spPr>
        <a:xfrm>
          <a:off x="9821545" y="222631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B023BF0-4176-4C9F-BC98-DC0DFE6A58BD}"/>
            </a:ext>
          </a:extLst>
        </xdr:cNvPr>
        <xdr:cNvSpPr/>
      </xdr:nvSpPr>
      <xdr:spPr>
        <a:xfrm>
          <a:off x="9856470" y="1306195"/>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87F21E01-CB41-4A1D-8801-F3FB8EE7F316}"/>
            </a:ext>
          </a:extLst>
        </xdr:cNvPr>
        <xdr:cNvSpPr/>
      </xdr:nvSpPr>
      <xdr:spPr>
        <a:xfrm>
          <a:off x="9856470" y="1572895"/>
          <a:ext cx="8445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58A155B-677E-4EA4-8B40-97C4C4B53EA9}"/>
            </a:ext>
          </a:extLst>
        </xdr:cNvPr>
        <xdr:cNvSpPr txBox="1"/>
      </xdr:nvSpPr>
      <xdr:spPr>
        <a:xfrm>
          <a:off x="701040" y="300609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1B814B75-A945-486F-B782-6BD8A0098419}"/>
            </a:ext>
          </a:extLst>
        </xdr:cNvPr>
        <xdr:cNvSpPr txBox="1"/>
      </xdr:nvSpPr>
      <xdr:spPr>
        <a:xfrm>
          <a:off x="701040" y="3265805"/>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7273AD1D-17F8-4340-B2FD-7D790C7F4C01}"/>
            </a:ext>
          </a:extLst>
        </xdr:cNvPr>
        <xdr:cNvSpPr txBox="1"/>
      </xdr:nvSpPr>
      <xdr:spPr>
        <a:xfrm>
          <a:off x="701040" y="352171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203F5530-2FEB-4A8A-BF1F-A0059F907147}"/>
            </a:ext>
          </a:extLst>
        </xdr:cNvPr>
        <xdr:cNvSpPr txBox="1"/>
      </xdr:nvSpPr>
      <xdr:spPr>
        <a:xfrm>
          <a:off x="70104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6FA83058-0CAA-407F-96AF-1C1B359620B5}"/>
            </a:ext>
          </a:extLst>
        </xdr:cNvPr>
        <xdr:cNvSpPr txBox="1"/>
      </xdr:nvSpPr>
      <xdr:spPr>
        <a:xfrm>
          <a:off x="701040" y="4027805"/>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A7361E37-E619-4390-A464-1835BD9542FB}"/>
            </a:ext>
          </a:extLst>
        </xdr:cNvPr>
        <xdr:cNvSpPr txBox="1"/>
      </xdr:nvSpPr>
      <xdr:spPr>
        <a:xfrm>
          <a:off x="701040" y="428371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9BBA9C07-B8CB-498A-A160-8D3CA42A699F}"/>
            </a:ext>
          </a:extLst>
        </xdr:cNvPr>
        <xdr:cNvSpPr txBox="1"/>
      </xdr:nvSpPr>
      <xdr:spPr>
        <a:xfrm>
          <a:off x="70104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80D2E43-0136-42FC-8AB4-F214C238E331}"/>
            </a:ext>
          </a:extLst>
        </xdr:cNvPr>
        <xdr:cNvSpPr/>
      </xdr:nvSpPr>
      <xdr:spPr>
        <a:xfrm>
          <a:off x="701040" y="501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79DFB7B-0D61-443B-ADD6-BA05E3E44376}"/>
            </a:ext>
          </a:extLst>
        </xdr:cNvPr>
        <xdr:cNvSpPr txBox="1"/>
      </xdr:nvSpPr>
      <xdr:spPr>
        <a:xfrm>
          <a:off x="1620677" y="53746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3DFF287A-2465-404C-97ED-C32CA160B0D1}"/>
            </a:ext>
          </a:extLst>
        </xdr:cNvPr>
        <xdr:cNvSpPr txBox="1"/>
      </xdr:nvSpPr>
      <xdr:spPr>
        <a:xfrm>
          <a:off x="2888459"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A725463-9E89-4D98-B77C-28BC914DA5B9}"/>
            </a:ext>
          </a:extLst>
        </xdr:cNvPr>
        <xdr:cNvSpPr/>
      </xdr:nvSpPr>
      <xdr:spPr>
        <a:xfrm>
          <a:off x="5372100" y="527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6113900E-85C4-4DEF-8F96-635DBED9C932}"/>
            </a:ext>
          </a:extLst>
        </xdr:cNvPr>
        <xdr:cNvSpPr/>
      </xdr:nvSpPr>
      <xdr:spPr>
        <a:xfrm>
          <a:off x="5372100" y="5459095"/>
          <a:ext cx="138684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349D050B-C801-4EBF-AD97-FDD2B6CBB822}"/>
            </a:ext>
          </a:extLst>
        </xdr:cNvPr>
        <xdr:cNvSpPr/>
      </xdr:nvSpPr>
      <xdr:spPr>
        <a:xfrm>
          <a:off x="68745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8BE64AA-F681-4EEF-997C-1C15718CFCE4}"/>
            </a:ext>
          </a:extLst>
        </xdr:cNvPr>
        <xdr:cNvSpPr/>
      </xdr:nvSpPr>
      <xdr:spPr>
        <a:xfrm>
          <a:off x="68745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662AF9A1-1601-4941-B504-96FB0176E380}"/>
            </a:ext>
          </a:extLst>
        </xdr:cNvPr>
        <xdr:cNvSpPr/>
      </xdr:nvSpPr>
      <xdr:spPr>
        <a:xfrm>
          <a:off x="8199755" y="527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CFC9E8A-748E-44E5-BE69-915326BD9604}"/>
            </a:ext>
          </a:extLst>
        </xdr:cNvPr>
        <xdr:cNvSpPr/>
      </xdr:nvSpPr>
      <xdr:spPr>
        <a:xfrm>
          <a:off x="8199755" y="5459095"/>
          <a:ext cx="114998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6212197C-4725-4167-848C-1A534C09F120}"/>
            </a:ext>
          </a:extLst>
        </xdr:cNvPr>
        <xdr:cNvSpPr/>
      </xdr:nvSpPr>
      <xdr:spPr>
        <a:xfrm>
          <a:off x="701040" y="5780405"/>
          <a:ext cx="462470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FC8277BA-83B2-475C-99E9-BCE176FFE16A}"/>
            </a:ext>
          </a:extLst>
        </xdr:cNvPr>
        <xdr:cNvSpPr/>
      </xdr:nvSpPr>
      <xdr:spPr>
        <a:xfrm>
          <a:off x="550291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2D2ECFD6-7D46-4586-913F-5C7BAA627C29}"/>
            </a:ext>
          </a:extLst>
        </xdr:cNvPr>
        <xdr:cNvSpPr/>
      </xdr:nvSpPr>
      <xdr:spPr>
        <a:xfrm>
          <a:off x="5502910" y="578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7C187B6-F67A-4FDE-BE0C-69B287F97833}"/>
            </a:ext>
          </a:extLst>
        </xdr:cNvPr>
        <xdr:cNvSpPr txBox="1"/>
      </xdr:nvSpPr>
      <xdr:spPr>
        <a:xfrm>
          <a:off x="5608955" y="609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財政力指数については、震災復興事業に多額の市債を発行したことにより、その償還のための公債費が基準財政需要額に算入されていることなどから、類似団体平均を下回っている。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令和４年度は、市税収入の増などにより、基準財政収入額が増加したものの臨時財政対策債振替額の減などにより、前年度と同水準となった。</a:t>
          </a:r>
        </a:p>
        <a:p>
          <a:r>
            <a:rPr kumimoji="1" lang="ja-JP" altLang="en-US" sz="1300">
              <a:latin typeface="ＭＳ Ｐゴシック" panose="020B0600070205080204" pitchFamily="50" charset="-128"/>
              <a:ea typeface="ＭＳ Ｐゴシック" panose="020B0600070205080204" pitchFamily="50" charset="-128"/>
            </a:rPr>
            <a:t>　今後も市域内税収の増加に向けた施策に着実に取り組み、財政力指数の改善を図っていく。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F054310-168B-4B9B-B101-DBDE594402C9}"/>
            </a:ext>
          </a:extLst>
        </xdr:cNvPr>
        <xdr:cNvCxnSpPr/>
      </xdr:nvCxnSpPr>
      <xdr:spPr>
        <a:xfrm>
          <a:off x="701040" y="8187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A541DCAD-7DBC-4259-8E4F-4C1600E04971}"/>
            </a:ext>
          </a:extLst>
        </xdr:cNvPr>
        <xdr:cNvSpPr txBox="1"/>
      </xdr:nvSpPr>
      <xdr:spPr>
        <a:xfrm>
          <a:off x="0"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B55F5967-74DF-4557-88AF-B8D2D3FB57DB}"/>
            </a:ext>
          </a:extLst>
        </xdr:cNvPr>
        <xdr:cNvCxnSpPr/>
      </xdr:nvCxnSpPr>
      <xdr:spPr>
        <a:xfrm>
          <a:off x="701040" y="77893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6D824A75-B448-4719-B7E1-51BA42C145F4}"/>
            </a:ext>
          </a:extLst>
        </xdr:cNvPr>
        <xdr:cNvSpPr txBox="1"/>
      </xdr:nvSpPr>
      <xdr:spPr>
        <a:xfrm>
          <a:off x="0"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604E4248-4E33-421A-A120-2D2169C9C024}"/>
            </a:ext>
          </a:extLst>
        </xdr:cNvPr>
        <xdr:cNvCxnSpPr/>
      </xdr:nvCxnSpPr>
      <xdr:spPr>
        <a:xfrm>
          <a:off x="701040" y="739097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87D17442-4D08-4A64-BB4C-169CE8DA1390}"/>
            </a:ext>
          </a:extLst>
        </xdr:cNvPr>
        <xdr:cNvSpPr txBox="1"/>
      </xdr:nvSpPr>
      <xdr:spPr>
        <a:xfrm>
          <a:off x="0"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AD26FA9D-C3D7-4890-9921-5E00E33EDF7B}"/>
            </a:ext>
          </a:extLst>
        </xdr:cNvPr>
        <xdr:cNvCxnSpPr/>
      </xdr:nvCxnSpPr>
      <xdr:spPr>
        <a:xfrm>
          <a:off x="701040" y="698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FD6B2910-1928-486B-9AF4-EF0683013917}"/>
            </a:ext>
          </a:extLst>
        </xdr:cNvPr>
        <xdr:cNvSpPr txBox="1"/>
      </xdr:nvSpPr>
      <xdr:spPr>
        <a:xfrm>
          <a:off x="0"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A17FEE16-AB0F-4F1E-944A-FDD067E0194B}"/>
            </a:ext>
          </a:extLst>
        </xdr:cNvPr>
        <xdr:cNvCxnSpPr/>
      </xdr:nvCxnSpPr>
      <xdr:spPr>
        <a:xfrm>
          <a:off x="701040" y="658092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E3E6D770-502D-4066-ACFF-3466651A9F52}"/>
            </a:ext>
          </a:extLst>
        </xdr:cNvPr>
        <xdr:cNvSpPr txBox="1"/>
      </xdr:nvSpPr>
      <xdr:spPr>
        <a:xfrm>
          <a:off x="0"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50E57115-82B7-4B35-8096-625DD98CE35E}"/>
            </a:ext>
          </a:extLst>
        </xdr:cNvPr>
        <xdr:cNvCxnSpPr/>
      </xdr:nvCxnSpPr>
      <xdr:spPr>
        <a:xfrm>
          <a:off x="701040" y="618257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44E4FB0D-DFC4-4AD7-A4C3-2FAB2CFC6E35}"/>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D1F34772-1B73-4B3A-A03D-E8976F2A2DDD}"/>
            </a:ext>
          </a:extLst>
        </xdr:cNvPr>
        <xdr:cNvCxnSpPr/>
      </xdr:nvCxnSpPr>
      <xdr:spPr>
        <a:xfrm>
          <a:off x="701040" y="578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8967549-386C-4171-A253-46100D97F954}"/>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CA6EA059-28FB-407E-A989-6729400254A7}"/>
            </a:ext>
          </a:extLst>
        </xdr:cNvPr>
        <xdr:cNvSpPr/>
      </xdr:nvSpPr>
      <xdr:spPr>
        <a:xfrm>
          <a:off x="701040" y="5780405"/>
          <a:ext cx="462470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4233</xdr:rowOff>
    </xdr:to>
    <xdr:cxnSp macro="">
      <xdr:nvCxnSpPr>
        <xdr:cNvPr id="64" name="直線コネクタ 63">
          <a:extLst>
            <a:ext uri="{FF2B5EF4-FFF2-40B4-BE49-F238E27FC236}">
              <a16:creationId xmlns:a16="http://schemas.microsoft.com/office/drawing/2014/main" id="{B90356F4-682A-467F-83C9-5501C1EBA85A}"/>
            </a:ext>
          </a:extLst>
        </xdr:cNvPr>
        <xdr:cNvCxnSpPr/>
      </xdr:nvCxnSpPr>
      <xdr:spPr>
        <a:xfrm flipV="1">
          <a:off x="4511040" y="6096423"/>
          <a:ext cx="0" cy="1453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a:extLst>
            <a:ext uri="{FF2B5EF4-FFF2-40B4-BE49-F238E27FC236}">
              <a16:creationId xmlns:a16="http://schemas.microsoft.com/office/drawing/2014/main" id="{93C2C289-EA50-4415-B6C7-3110AF168DBB}"/>
            </a:ext>
          </a:extLst>
        </xdr:cNvPr>
        <xdr:cNvSpPr txBox="1"/>
      </xdr:nvSpPr>
      <xdr:spPr>
        <a:xfrm>
          <a:off x="4588510" y="75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a:extLst>
            <a:ext uri="{FF2B5EF4-FFF2-40B4-BE49-F238E27FC236}">
              <a16:creationId xmlns:a16="http://schemas.microsoft.com/office/drawing/2014/main" id="{B40A6157-90E5-4A21-B923-94D8F72DD5DB}"/>
            </a:ext>
          </a:extLst>
        </xdr:cNvPr>
        <xdr:cNvCxnSpPr/>
      </xdr:nvCxnSpPr>
      <xdr:spPr>
        <a:xfrm>
          <a:off x="4427855" y="754993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A446E63E-C748-4BC4-BF22-12B7AA07485F}"/>
            </a:ext>
          </a:extLst>
        </xdr:cNvPr>
        <xdr:cNvSpPr txBox="1"/>
      </xdr:nvSpPr>
      <xdr:spPr>
        <a:xfrm>
          <a:off x="4588510" y="584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50CB6072-9828-4FEE-9CCB-6418396772BF}"/>
            </a:ext>
          </a:extLst>
        </xdr:cNvPr>
        <xdr:cNvCxnSpPr/>
      </xdr:nvCxnSpPr>
      <xdr:spPr>
        <a:xfrm>
          <a:off x="4427855" y="609642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76200</xdr:rowOff>
    </xdr:to>
    <xdr:cxnSp macro="">
      <xdr:nvCxnSpPr>
        <xdr:cNvPr id="69" name="直線コネクタ 68">
          <a:extLst>
            <a:ext uri="{FF2B5EF4-FFF2-40B4-BE49-F238E27FC236}">
              <a16:creationId xmlns:a16="http://schemas.microsoft.com/office/drawing/2014/main" id="{C177AA3A-FA20-4100-BBAF-7CE401F05208}"/>
            </a:ext>
          </a:extLst>
        </xdr:cNvPr>
        <xdr:cNvCxnSpPr/>
      </xdr:nvCxnSpPr>
      <xdr:spPr>
        <a:xfrm>
          <a:off x="3749040" y="71056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103310</xdr:rowOff>
    </xdr:from>
    <xdr:ext cx="762000" cy="259045"/>
    <xdr:sp macro="" textlink="">
      <xdr:nvSpPr>
        <xdr:cNvPr id="70" name="財政力平均値テキスト">
          <a:extLst>
            <a:ext uri="{FF2B5EF4-FFF2-40B4-BE49-F238E27FC236}">
              <a16:creationId xmlns:a16="http://schemas.microsoft.com/office/drawing/2014/main" id="{EAB1209F-DD10-4CAB-B7FF-2FD35FAA9C2E}"/>
            </a:ext>
          </a:extLst>
        </xdr:cNvPr>
        <xdr:cNvSpPr txBox="1"/>
      </xdr:nvSpPr>
      <xdr:spPr>
        <a:xfrm>
          <a:off x="4588510" y="6616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86783</xdr:rowOff>
    </xdr:from>
    <xdr:to>
      <xdr:col>23</xdr:col>
      <xdr:colOff>184150</xdr:colOff>
      <xdr:row>40</xdr:row>
      <xdr:rowOff>16933</xdr:rowOff>
    </xdr:to>
    <xdr:sp macro="" textlink="">
      <xdr:nvSpPr>
        <xdr:cNvPr id="71" name="フローチャート: 判断 70">
          <a:extLst>
            <a:ext uri="{FF2B5EF4-FFF2-40B4-BE49-F238E27FC236}">
              <a16:creationId xmlns:a16="http://schemas.microsoft.com/office/drawing/2014/main" id="{FF476D85-C482-4F33-841C-2DB0760CA198}"/>
            </a:ext>
          </a:extLst>
        </xdr:cNvPr>
        <xdr:cNvSpPr/>
      </xdr:nvSpPr>
      <xdr:spPr>
        <a:xfrm>
          <a:off x="4465955" y="677523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76200</xdr:rowOff>
    </xdr:to>
    <xdr:cxnSp macro="">
      <xdr:nvCxnSpPr>
        <xdr:cNvPr id="72" name="直線コネクタ 71">
          <a:extLst>
            <a:ext uri="{FF2B5EF4-FFF2-40B4-BE49-F238E27FC236}">
              <a16:creationId xmlns:a16="http://schemas.microsoft.com/office/drawing/2014/main" id="{21C3D231-29A8-4BE4-AC54-ABE894CC06E1}"/>
            </a:ext>
          </a:extLst>
        </xdr:cNvPr>
        <xdr:cNvCxnSpPr/>
      </xdr:nvCxnSpPr>
      <xdr:spPr>
        <a:xfrm>
          <a:off x="2941955" y="7029027"/>
          <a:ext cx="807085" cy="7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86783</xdr:rowOff>
    </xdr:from>
    <xdr:to>
      <xdr:col>19</xdr:col>
      <xdr:colOff>184150</xdr:colOff>
      <xdr:row>40</xdr:row>
      <xdr:rowOff>16933</xdr:rowOff>
    </xdr:to>
    <xdr:sp macro="" textlink="">
      <xdr:nvSpPr>
        <xdr:cNvPr id="73" name="フローチャート: 判断 72">
          <a:extLst>
            <a:ext uri="{FF2B5EF4-FFF2-40B4-BE49-F238E27FC236}">
              <a16:creationId xmlns:a16="http://schemas.microsoft.com/office/drawing/2014/main" id="{9E188290-603C-40D3-9B2C-24038DEB1AA0}"/>
            </a:ext>
          </a:extLst>
        </xdr:cNvPr>
        <xdr:cNvSpPr/>
      </xdr:nvSpPr>
      <xdr:spPr>
        <a:xfrm>
          <a:off x="3703955" y="677523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74" name="テキスト ボックス 73">
          <a:extLst>
            <a:ext uri="{FF2B5EF4-FFF2-40B4-BE49-F238E27FC236}">
              <a16:creationId xmlns:a16="http://schemas.microsoft.com/office/drawing/2014/main" id="{55231BAD-3681-4B56-85E1-C1C85DD70F34}"/>
            </a:ext>
          </a:extLst>
        </xdr:cNvPr>
        <xdr:cNvSpPr txBox="1"/>
      </xdr:nvSpPr>
      <xdr:spPr>
        <a:xfrm>
          <a:off x="3406140" y="6540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40</xdr:row>
      <xdr:rowOff>167217</xdr:rowOff>
    </xdr:to>
    <xdr:cxnSp macro="">
      <xdr:nvCxnSpPr>
        <xdr:cNvPr id="75" name="直線コネクタ 74">
          <a:extLst>
            <a:ext uri="{FF2B5EF4-FFF2-40B4-BE49-F238E27FC236}">
              <a16:creationId xmlns:a16="http://schemas.microsoft.com/office/drawing/2014/main" id="{70A4CA59-E1BD-4664-AD2E-ED1736F42236}"/>
            </a:ext>
          </a:extLst>
        </xdr:cNvPr>
        <xdr:cNvCxnSpPr/>
      </xdr:nvCxnSpPr>
      <xdr:spPr>
        <a:xfrm>
          <a:off x="2125345" y="7029027"/>
          <a:ext cx="8166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6350</xdr:rowOff>
    </xdr:from>
    <xdr:to>
      <xdr:col>15</xdr:col>
      <xdr:colOff>133350</xdr:colOff>
      <xdr:row>39</xdr:row>
      <xdr:rowOff>107950</xdr:rowOff>
    </xdr:to>
    <xdr:sp macro="" textlink="">
      <xdr:nvSpPr>
        <xdr:cNvPr id="76" name="フローチャート: 判断 75">
          <a:extLst>
            <a:ext uri="{FF2B5EF4-FFF2-40B4-BE49-F238E27FC236}">
              <a16:creationId xmlns:a16="http://schemas.microsoft.com/office/drawing/2014/main" id="{61794BC7-4B05-4A2C-9790-03D88065DF3F}"/>
            </a:ext>
          </a:extLst>
        </xdr:cNvPr>
        <xdr:cNvSpPr/>
      </xdr:nvSpPr>
      <xdr:spPr>
        <a:xfrm>
          <a:off x="2887345" y="6694805"/>
          <a:ext cx="9969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77" name="テキスト ボックス 76">
          <a:extLst>
            <a:ext uri="{FF2B5EF4-FFF2-40B4-BE49-F238E27FC236}">
              <a16:creationId xmlns:a16="http://schemas.microsoft.com/office/drawing/2014/main" id="{C9288E9D-A616-4BFA-8F5F-2746949AD300}"/>
            </a:ext>
          </a:extLst>
        </xdr:cNvPr>
        <xdr:cNvSpPr txBox="1"/>
      </xdr:nvSpPr>
      <xdr:spPr>
        <a:xfrm>
          <a:off x="2599055" y="646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167217</xdr:rowOff>
    </xdr:to>
    <xdr:cxnSp macro="">
      <xdr:nvCxnSpPr>
        <xdr:cNvPr id="78" name="直線コネクタ 77">
          <a:extLst>
            <a:ext uri="{FF2B5EF4-FFF2-40B4-BE49-F238E27FC236}">
              <a16:creationId xmlns:a16="http://schemas.microsoft.com/office/drawing/2014/main" id="{88241BE4-86C2-49D8-9429-AF7CEA2205D4}"/>
            </a:ext>
          </a:extLst>
        </xdr:cNvPr>
        <xdr:cNvCxnSpPr/>
      </xdr:nvCxnSpPr>
      <xdr:spPr>
        <a:xfrm>
          <a:off x="1333500" y="6988810"/>
          <a:ext cx="791845"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79" name="フローチャート: 判断 78">
          <a:extLst>
            <a:ext uri="{FF2B5EF4-FFF2-40B4-BE49-F238E27FC236}">
              <a16:creationId xmlns:a16="http://schemas.microsoft.com/office/drawing/2014/main" id="{D3D4DD64-4DFB-41FE-864F-0298D30576FB}"/>
            </a:ext>
          </a:extLst>
        </xdr:cNvPr>
        <xdr:cNvSpPr/>
      </xdr:nvSpPr>
      <xdr:spPr>
        <a:xfrm>
          <a:off x="2095500" y="669480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0" name="テキスト ボックス 79">
          <a:extLst>
            <a:ext uri="{FF2B5EF4-FFF2-40B4-BE49-F238E27FC236}">
              <a16:creationId xmlns:a16="http://schemas.microsoft.com/office/drawing/2014/main" id="{0D6C4691-1B5D-40ED-937C-42F82065D74D}"/>
            </a:ext>
          </a:extLst>
        </xdr:cNvPr>
        <xdr:cNvSpPr txBox="1"/>
      </xdr:nvSpPr>
      <xdr:spPr>
        <a:xfrm>
          <a:off x="1782445" y="646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1" name="フローチャート: 判断 80">
          <a:extLst>
            <a:ext uri="{FF2B5EF4-FFF2-40B4-BE49-F238E27FC236}">
              <a16:creationId xmlns:a16="http://schemas.microsoft.com/office/drawing/2014/main" id="{C37B0AA3-0703-438D-934D-7DF9C48FA6CD}"/>
            </a:ext>
          </a:extLst>
        </xdr:cNvPr>
        <xdr:cNvSpPr/>
      </xdr:nvSpPr>
      <xdr:spPr>
        <a:xfrm>
          <a:off x="1278890" y="669480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82" name="テキスト ボックス 81">
          <a:extLst>
            <a:ext uri="{FF2B5EF4-FFF2-40B4-BE49-F238E27FC236}">
              <a16:creationId xmlns:a16="http://schemas.microsoft.com/office/drawing/2014/main" id="{4C79ACCB-C8A6-44A2-A362-16180C5CF0C7}"/>
            </a:ext>
          </a:extLst>
        </xdr:cNvPr>
        <xdr:cNvSpPr txBox="1"/>
      </xdr:nvSpPr>
      <xdr:spPr>
        <a:xfrm>
          <a:off x="967740" y="646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F4518F1C-A1C3-4AAF-B0D4-EEBC3AAA39BF}"/>
            </a:ext>
          </a:extLst>
        </xdr:cNvPr>
        <xdr:cNvSpPr txBox="1"/>
      </xdr:nvSpPr>
      <xdr:spPr>
        <a:xfrm>
          <a:off x="4321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ECAFED33-9319-4C1C-BD43-7D25C5C60CB6}"/>
            </a:ext>
          </a:extLst>
        </xdr:cNvPr>
        <xdr:cNvSpPr txBox="1"/>
      </xdr:nvSpPr>
      <xdr:spPr>
        <a:xfrm>
          <a:off x="355981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AF959CF-DD2B-4508-ABA3-6CAB925E0044}"/>
            </a:ext>
          </a:extLst>
        </xdr:cNvPr>
        <xdr:cNvSpPr txBox="1"/>
      </xdr:nvSpPr>
      <xdr:spPr>
        <a:xfrm>
          <a:off x="27432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C09F1AAE-8488-4AB7-B573-B0BC20A8D2B3}"/>
            </a:ext>
          </a:extLst>
        </xdr:cNvPr>
        <xdr:cNvSpPr txBox="1"/>
      </xdr:nvSpPr>
      <xdr:spPr>
        <a:xfrm>
          <a:off x="192659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4275F031-E6AE-46DD-9764-5CCD63FB74CC}"/>
            </a:ext>
          </a:extLst>
        </xdr:cNvPr>
        <xdr:cNvSpPr txBox="1"/>
      </xdr:nvSpPr>
      <xdr:spPr>
        <a:xfrm>
          <a:off x="11347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a:extLst>
            <a:ext uri="{FF2B5EF4-FFF2-40B4-BE49-F238E27FC236}">
              <a16:creationId xmlns:a16="http://schemas.microsoft.com/office/drawing/2014/main" id="{0F5A161C-BE1B-4691-A1A0-15A24E1B7058}"/>
            </a:ext>
          </a:extLst>
        </xdr:cNvPr>
        <xdr:cNvSpPr/>
      </xdr:nvSpPr>
      <xdr:spPr>
        <a:xfrm>
          <a:off x="4465955" y="70510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168927</xdr:rowOff>
    </xdr:from>
    <xdr:ext cx="762000" cy="259045"/>
    <xdr:sp macro="" textlink="">
      <xdr:nvSpPr>
        <xdr:cNvPr id="89" name="財政力該当値テキスト">
          <a:extLst>
            <a:ext uri="{FF2B5EF4-FFF2-40B4-BE49-F238E27FC236}">
              <a16:creationId xmlns:a16="http://schemas.microsoft.com/office/drawing/2014/main" id="{7A84C65A-4F32-4B3A-9920-59CC22ADA15D}"/>
            </a:ext>
          </a:extLst>
        </xdr:cNvPr>
        <xdr:cNvSpPr txBox="1"/>
      </xdr:nvSpPr>
      <xdr:spPr>
        <a:xfrm>
          <a:off x="4588510" y="703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a:extLst>
            <a:ext uri="{FF2B5EF4-FFF2-40B4-BE49-F238E27FC236}">
              <a16:creationId xmlns:a16="http://schemas.microsoft.com/office/drawing/2014/main" id="{D9D3564C-A8B3-41F9-BCF4-F895B13A28CC}"/>
            </a:ext>
          </a:extLst>
        </xdr:cNvPr>
        <xdr:cNvSpPr/>
      </xdr:nvSpPr>
      <xdr:spPr>
        <a:xfrm>
          <a:off x="3703955" y="70510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91" name="テキスト ボックス 90">
          <a:extLst>
            <a:ext uri="{FF2B5EF4-FFF2-40B4-BE49-F238E27FC236}">
              <a16:creationId xmlns:a16="http://schemas.microsoft.com/office/drawing/2014/main" id="{C93F0BEE-E6FA-46A6-9657-8A5EA80222DA}"/>
            </a:ext>
          </a:extLst>
        </xdr:cNvPr>
        <xdr:cNvSpPr txBox="1"/>
      </xdr:nvSpPr>
      <xdr:spPr>
        <a:xfrm>
          <a:off x="340614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a:extLst>
            <a:ext uri="{FF2B5EF4-FFF2-40B4-BE49-F238E27FC236}">
              <a16:creationId xmlns:a16="http://schemas.microsoft.com/office/drawing/2014/main" id="{B4CE376E-9866-4A3D-A612-6394B9E5A8A0}"/>
            </a:ext>
          </a:extLst>
        </xdr:cNvPr>
        <xdr:cNvSpPr/>
      </xdr:nvSpPr>
      <xdr:spPr>
        <a:xfrm>
          <a:off x="2887345" y="6974417"/>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93" name="テキスト ボックス 92">
          <a:extLst>
            <a:ext uri="{FF2B5EF4-FFF2-40B4-BE49-F238E27FC236}">
              <a16:creationId xmlns:a16="http://schemas.microsoft.com/office/drawing/2014/main" id="{E2D9CFB1-FAA8-4D1A-AE97-14E1AFD0A4D1}"/>
            </a:ext>
          </a:extLst>
        </xdr:cNvPr>
        <xdr:cNvSpPr txBox="1"/>
      </xdr:nvSpPr>
      <xdr:spPr>
        <a:xfrm>
          <a:off x="2599055" y="705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a:extLst>
            <a:ext uri="{FF2B5EF4-FFF2-40B4-BE49-F238E27FC236}">
              <a16:creationId xmlns:a16="http://schemas.microsoft.com/office/drawing/2014/main" id="{584ACFB3-CA23-4B9B-8DA2-8B142D4B4E60}"/>
            </a:ext>
          </a:extLst>
        </xdr:cNvPr>
        <xdr:cNvSpPr/>
      </xdr:nvSpPr>
      <xdr:spPr>
        <a:xfrm>
          <a:off x="2095500" y="6974417"/>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95" name="テキスト ボックス 94">
          <a:extLst>
            <a:ext uri="{FF2B5EF4-FFF2-40B4-BE49-F238E27FC236}">
              <a16:creationId xmlns:a16="http://schemas.microsoft.com/office/drawing/2014/main" id="{C610797D-587F-445B-BE21-781DC0720FC8}"/>
            </a:ext>
          </a:extLst>
        </xdr:cNvPr>
        <xdr:cNvSpPr txBox="1"/>
      </xdr:nvSpPr>
      <xdr:spPr>
        <a:xfrm>
          <a:off x="1782445" y="705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FBEC0E4F-7152-412B-8326-166CF2AB3F71}"/>
            </a:ext>
          </a:extLst>
        </xdr:cNvPr>
        <xdr:cNvSpPr/>
      </xdr:nvSpPr>
      <xdr:spPr>
        <a:xfrm>
          <a:off x="1278890" y="6934200"/>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97" name="テキスト ボックス 96">
          <a:extLst>
            <a:ext uri="{FF2B5EF4-FFF2-40B4-BE49-F238E27FC236}">
              <a16:creationId xmlns:a16="http://schemas.microsoft.com/office/drawing/2014/main" id="{0257E9B9-33FC-42BB-896B-1A1D2B8B597F}"/>
            </a:ext>
          </a:extLst>
        </xdr:cNvPr>
        <xdr:cNvSpPr txBox="1"/>
      </xdr:nvSpPr>
      <xdr:spPr>
        <a:xfrm>
          <a:off x="967740" y="702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756A914E-25F5-4D4E-B03E-F8EB7DE29E26}"/>
            </a:ext>
          </a:extLst>
        </xdr:cNvPr>
        <xdr:cNvSpPr/>
      </xdr:nvSpPr>
      <xdr:spPr>
        <a:xfrm>
          <a:off x="701040" y="882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7B52BBFE-B8F9-4433-85EA-D3AAA3FD66FA}"/>
            </a:ext>
          </a:extLst>
        </xdr:cNvPr>
        <xdr:cNvSpPr txBox="1"/>
      </xdr:nvSpPr>
      <xdr:spPr>
        <a:xfrm>
          <a:off x="1544940" y="918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3B008DC4-8298-40C5-8EE2-E51575C94FFA}"/>
            </a:ext>
          </a:extLst>
        </xdr:cNvPr>
        <xdr:cNvSpPr txBox="1"/>
      </xdr:nvSpPr>
      <xdr:spPr>
        <a:xfrm>
          <a:off x="297372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A3E9952C-78D7-45E1-AB40-8D6CC9E40F77}"/>
            </a:ext>
          </a:extLst>
        </xdr:cNvPr>
        <xdr:cNvSpPr/>
      </xdr:nvSpPr>
      <xdr:spPr>
        <a:xfrm>
          <a:off x="5372100" y="90843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9475FCC1-9940-4B2E-B687-B1D69AD373C4}"/>
            </a:ext>
          </a:extLst>
        </xdr:cNvPr>
        <xdr:cNvSpPr/>
      </xdr:nvSpPr>
      <xdr:spPr>
        <a:xfrm>
          <a:off x="5372100" y="927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6E3A600A-266C-4B71-8BEC-09942005F6B0}"/>
            </a:ext>
          </a:extLst>
        </xdr:cNvPr>
        <xdr:cNvSpPr/>
      </xdr:nvSpPr>
      <xdr:spPr>
        <a:xfrm>
          <a:off x="68745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7A101097-EFD0-440A-BE91-31A103F2774E}"/>
            </a:ext>
          </a:extLst>
        </xdr:cNvPr>
        <xdr:cNvSpPr/>
      </xdr:nvSpPr>
      <xdr:spPr>
        <a:xfrm>
          <a:off x="68745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A5877C9D-2CB3-497A-9A98-F38A2B966144}"/>
            </a:ext>
          </a:extLst>
        </xdr:cNvPr>
        <xdr:cNvSpPr/>
      </xdr:nvSpPr>
      <xdr:spPr>
        <a:xfrm>
          <a:off x="8199755" y="9084310"/>
          <a:ext cx="114998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4503CD31-0C3A-41D2-B74F-48F67DA2F5DD}"/>
            </a:ext>
          </a:extLst>
        </xdr:cNvPr>
        <xdr:cNvSpPr/>
      </xdr:nvSpPr>
      <xdr:spPr>
        <a:xfrm>
          <a:off x="8199755" y="927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4D45C7AC-5CD0-4CCC-B4AF-202B9330CCEF}"/>
            </a:ext>
          </a:extLst>
        </xdr:cNvPr>
        <xdr:cNvSpPr/>
      </xdr:nvSpPr>
      <xdr:spPr>
        <a:xfrm>
          <a:off x="701040" y="9590405"/>
          <a:ext cx="462470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72874923-EA03-4C14-B7DF-8A5C8F173846}"/>
            </a:ext>
          </a:extLst>
        </xdr:cNvPr>
        <xdr:cNvSpPr/>
      </xdr:nvSpPr>
      <xdr:spPr>
        <a:xfrm>
          <a:off x="550291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553AA407-618F-44DA-9073-2D4C9D990AF8}"/>
            </a:ext>
          </a:extLst>
        </xdr:cNvPr>
        <xdr:cNvSpPr/>
      </xdr:nvSpPr>
      <xdr:spPr>
        <a:xfrm>
          <a:off x="5502910" y="9590405"/>
          <a:ext cx="34480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66E604D7-5845-4FC4-97D4-84975167A34D}"/>
            </a:ext>
          </a:extLst>
        </xdr:cNvPr>
        <xdr:cNvSpPr txBox="1"/>
      </xdr:nvSpPr>
      <xdr:spPr>
        <a:xfrm>
          <a:off x="5608955" y="9902190"/>
          <a:ext cx="5247005"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経常収支比率については、震災復興事業に伴い公債費に関する比率が高まったこと等により悪化した水準を、その後の行財政改革の取組みによって概ね類似団体平均まで回復していたが、平成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年度に扶助費や公債費にかかる経常経費充当一般財源が増加したことなどにより悪化していた。</a:t>
          </a:r>
        </a:p>
        <a:p>
          <a:r>
            <a:rPr kumimoji="1" lang="ja-JP" altLang="en-US" sz="1100">
              <a:latin typeface="ＭＳ Ｐゴシック" panose="020B0600070205080204" pitchFamily="50" charset="-128"/>
              <a:ea typeface="ＭＳ Ｐゴシック" panose="020B0600070205080204" pitchFamily="50" charset="-128"/>
            </a:rPr>
            <a:t>　令和４年度は、臨時財政対策債の発行中止により、分母が小さくなったことに伴い、</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ポイント悪化した。</a:t>
          </a:r>
        </a:p>
        <a:p>
          <a:r>
            <a:rPr kumimoji="1" lang="ja-JP" altLang="en-US" sz="1100">
              <a:latin typeface="ＭＳ Ｐゴシック" panose="020B0600070205080204" pitchFamily="50" charset="-128"/>
              <a:ea typeface="ＭＳ Ｐゴシック" panose="020B0600070205080204" pitchFamily="50" charset="-128"/>
            </a:rPr>
            <a:t>　依然として類似団体の中でも財政が硬直していることから、令和２年９月に策定した「行財政改革方針</a:t>
          </a:r>
          <a:r>
            <a:rPr kumimoji="1" lang="en-US" altLang="ja-JP" sz="1100">
              <a:latin typeface="ＭＳ Ｐゴシック" panose="020B0600070205080204" pitchFamily="50" charset="-128"/>
              <a:ea typeface="ＭＳ Ｐゴシック" panose="020B0600070205080204" pitchFamily="50" charset="-128"/>
            </a:rPr>
            <a:t>2025</a:t>
          </a:r>
          <a:r>
            <a:rPr kumimoji="1" lang="ja-JP" altLang="en-US" sz="1100">
              <a:latin typeface="ＭＳ Ｐゴシック" panose="020B0600070205080204" pitchFamily="50" charset="-128"/>
              <a:ea typeface="ＭＳ Ｐゴシック" panose="020B0600070205080204" pitchFamily="50" charset="-128"/>
            </a:rPr>
            <a:t>」に基づき、組織の最適化、事務事業の見直し、行政手続きのスマート化など行財政改革の取組みを着実に進め、引き続き経常経費の削減を図っていく。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2ECBD622-26CD-4D3F-AE28-368F1762233A}"/>
            </a:ext>
          </a:extLst>
        </xdr:cNvPr>
        <xdr:cNvSpPr txBox="1"/>
      </xdr:nvSpPr>
      <xdr:spPr>
        <a:xfrm>
          <a:off x="662940" y="939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BF475466-041F-4481-9131-969FEC51AB08}"/>
            </a:ext>
          </a:extLst>
        </xdr:cNvPr>
        <xdr:cNvCxnSpPr/>
      </xdr:nvCxnSpPr>
      <xdr:spPr>
        <a:xfrm>
          <a:off x="701040" y="1200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C8C91B3A-7454-4AFE-9A53-77C7399CEC29}"/>
            </a:ext>
          </a:extLst>
        </xdr:cNvPr>
        <xdr:cNvSpPr txBox="1"/>
      </xdr:nvSpPr>
      <xdr:spPr>
        <a:xfrm>
          <a:off x="0"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E4DBA3B4-6EBC-4DFF-9E2A-F89C126D4EE9}"/>
            </a:ext>
          </a:extLst>
        </xdr:cNvPr>
        <xdr:cNvCxnSpPr/>
      </xdr:nvCxnSpPr>
      <xdr:spPr>
        <a:xfrm>
          <a:off x="701040" y="11599333"/>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ECE40C80-1C14-4319-872C-53CB84D5B78F}"/>
            </a:ext>
          </a:extLst>
        </xdr:cNvPr>
        <xdr:cNvSpPr txBox="1"/>
      </xdr:nvSpPr>
      <xdr:spPr>
        <a:xfrm>
          <a:off x="0" y="1145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3F0BA665-3259-4D37-9831-6DBAE911CE27}"/>
            </a:ext>
          </a:extLst>
        </xdr:cNvPr>
        <xdr:cNvCxnSpPr/>
      </xdr:nvCxnSpPr>
      <xdr:spPr>
        <a:xfrm>
          <a:off x="701040" y="11200977"/>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F1E1D5CC-0543-4FAF-B02D-A509A077E5E4}"/>
            </a:ext>
          </a:extLst>
        </xdr:cNvPr>
        <xdr:cNvSpPr txBox="1"/>
      </xdr:nvSpPr>
      <xdr:spPr>
        <a:xfrm>
          <a:off x="0" y="110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152FD4E1-992C-4CB2-8586-D133149DC867}"/>
            </a:ext>
          </a:extLst>
        </xdr:cNvPr>
        <xdr:cNvCxnSpPr/>
      </xdr:nvCxnSpPr>
      <xdr:spPr>
        <a:xfrm>
          <a:off x="701040" y="107988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9BF2766A-35E9-4E19-A44F-A7E4583BCED9}"/>
            </a:ext>
          </a:extLst>
        </xdr:cNvPr>
        <xdr:cNvSpPr txBox="1"/>
      </xdr:nvSpPr>
      <xdr:spPr>
        <a:xfrm>
          <a:off x="0" y="1064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6356839D-E05B-43F1-BB9B-346DDAB2F88D}"/>
            </a:ext>
          </a:extLst>
        </xdr:cNvPr>
        <xdr:cNvCxnSpPr/>
      </xdr:nvCxnSpPr>
      <xdr:spPr>
        <a:xfrm>
          <a:off x="701040" y="10390928"/>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27A94169-2C98-4B9E-A778-1B6AF176F36E}"/>
            </a:ext>
          </a:extLst>
        </xdr:cNvPr>
        <xdr:cNvSpPr txBox="1"/>
      </xdr:nvSpPr>
      <xdr:spPr>
        <a:xfrm>
          <a:off x="0" y="1024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29CD8861-E403-4EC9-8891-7547FBC9FE81}"/>
            </a:ext>
          </a:extLst>
        </xdr:cNvPr>
        <xdr:cNvCxnSpPr/>
      </xdr:nvCxnSpPr>
      <xdr:spPr>
        <a:xfrm>
          <a:off x="701040" y="9992572"/>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84F40656-FBEC-4852-9BD8-CCB717B43793}"/>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1201B72A-8073-4652-BBB6-7157AE3DECE6}"/>
            </a:ext>
          </a:extLst>
        </xdr:cNvPr>
        <xdr:cNvCxnSpPr/>
      </xdr:nvCxnSpPr>
      <xdr:spPr>
        <a:xfrm>
          <a:off x="701040" y="959040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7900C346-F894-4F51-926D-EEA750234E1B}"/>
            </a:ext>
          </a:extLst>
        </xdr:cNvPr>
        <xdr:cNvSpPr txBox="1"/>
      </xdr:nvSpPr>
      <xdr:spPr>
        <a:xfrm>
          <a:off x="0"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20853C24-8415-4576-9ABC-D6DB5CC651FF}"/>
            </a:ext>
          </a:extLst>
        </xdr:cNvPr>
        <xdr:cNvSpPr/>
      </xdr:nvSpPr>
      <xdr:spPr>
        <a:xfrm>
          <a:off x="701040" y="9590405"/>
          <a:ext cx="462470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67</xdr:row>
      <xdr:rowOff>165805</xdr:rowOff>
    </xdr:to>
    <xdr:cxnSp macro="">
      <xdr:nvCxnSpPr>
        <xdr:cNvPr id="127" name="直線コネクタ 126">
          <a:extLst>
            <a:ext uri="{FF2B5EF4-FFF2-40B4-BE49-F238E27FC236}">
              <a16:creationId xmlns:a16="http://schemas.microsoft.com/office/drawing/2014/main" id="{F80B902D-0B89-41D7-8E43-4C7F8229F405}"/>
            </a:ext>
          </a:extLst>
        </xdr:cNvPr>
        <xdr:cNvCxnSpPr/>
      </xdr:nvCxnSpPr>
      <xdr:spPr>
        <a:xfrm flipV="1">
          <a:off x="4511040" y="9898733"/>
          <a:ext cx="0" cy="17580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137882</xdr:rowOff>
    </xdr:from>
    <xdr:ext cx="762000" cy="259045"/>
    <xdr:sp macro="" textlink="">
      <xdr:nvSpPr>
        <xdr:cNvPr id="128" name="財政構造の弾力性最小値テキスト">
          <a:extLst>
            <a:ext uri="{FF2B5EF4-FFF2-40B4-BE49-F238E27FC236}">
              <a16:creationId xmlns:a16="http://schemas.microsoft.com/office/drawing/2014/main" id="{86978B0E-97D8-467D-B2BE-89EE8D21BA71}"/>
            </a:ext>
          </a:extLst>
        </xdr:cNvPr>
        <xdr:cNvSpPr txBox="1"/>
      </xdr:nvSpPr>
      <xdr:spPr>
        <a:xfrm>
          <a:off x="4588510" y="1162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165805</xdr:rowOff>
    </xdr:from>
    <xdr:to>
      <xdr:col>24</xdr:col>
      <xdr:colOff>12700</xdr:colOff>
      <xdr:row>67</xdr:row>
      <xdr:rowOff>165805</xdr:rowOff>
    </xdr:to>
    <xdr:cxnSp macro="">
      <xdr:nvCxnSpPr>
        <xdr:cNvPr id="129" name="直線コネクタ 128">
          <a:extLst>
            <a:ext uri="{FF2B5EF4-FFF2-40B4-BE49-F238E27FC236}">
              <a16:creationId xmlns:a16="http://schemas.microsoft.com/office/drawing/2014/main" id="{17F4163C-6534-4CA6-8520-AF91419C6644}"/>
            </a:ext>
          </a:extLst>
        </xdr:cNvPr>
        <xdr:cNvCxnSpPr/>
      </xdr:nvCxnSpPr>
      <xdr:spPr>
        <a:xfrm>
          <a:off x="4427855" y="11656765"/>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30" name="財政構造の弾力性最大値テキスト">
          <a:extLst>
            <a:ext uri="{FF2B5EF4-FFF2-40B4-BE49-F238E27FC236}">
              <a16:creationId xmlns:a16="http://schemas.microsoft.com/office/drawing/2014/main" id="{7E445400-1238-45E0-AFAF-C54C1076FD51}"/>
            </a:ext>
          </a:extLst>
        </xdr:cNvPr>
        <xdr:cNvSpPr txBox="1"/>
      </xdr:nvSpPr>
      <xdr:spPr>
        <a:xfrm>
          <a:off x="4588510" y="96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31" name="直線コネクタ 130">
          <a:extLst>
            <a:ext uri="{FF2B5EF4-FFF2-40B4-BE49-F238E27FC236}">
              <a16:creationId xmlns:a16="http://schemas.microsoft.com/office/drawing/2014/main" id="{2B839DA1-AFAF-4795-959F-2187D4CE410A}"/>
            </a:ext>
          </a:extLst>
        </xdr:cNvPr>
        <xdr:cNvCxnSpPr/>
      </xdr:nvCxnSpPr>
      <xdr:spPr>
        <a:xfrm>
          <a:off x="4427855" y="9898733"/>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71261</xdr:rowOff>
    </xdr:from>
    <xdr:to>
      <xdr:col>23</xdr:col>
      <xdr:colOff>133350</xdr:colOff>
      <xdr:row>63</xdr:row>
      <xdr:rowOff>141111</xdr:rowOff>
    </xdr:to>
    <xdr:cxnSp macro="">
      <xdr:nvCxnSpPr>
        <xdr:cNvPr id="132" name="直線コネクタ 131">
          <a:extLst>
            <a:ext uri="{FF2B5EF4-FFF2-40B4-BE49-F238E27FC236}">
              <a16:creationId xmlns:a16="http://schemas.microsoft.com/office/drawing/2014/main" id="{490A3D79-6418-4FC1-99BA-52C378EA5F57}"/>
            </a:ext>
          </a:extLst>
        </xdr:cNvPr>
        <xdr:cNvCxnSpPr/>
      </xdr:nvCxnSpPr>
      <xdr:spPr>
        <a:xfrm>
          <a:off x="3749040" y="10699256"/>
          <a:ext cx="762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144232</xdr:rowOff>
    </xdr:from>
    <xdr:ext cx="762000" cy="259045"/>
    <xdr:sp macro="" textlink="">
      <xdr:nvSpPr>
        <xdr:cNvPr id="133" name="財政構造の弾力性平均値テキスト">
          <a:extLst>
            <a:ext uri="{FF2B5EF4-FFF2-40B4-BE49-F238E27FC236}">
              <a16:creationId xmlns:a16="http://schemas.microsoft.com/office/drawing/2014/main" id="{1E1F585B-AB99-4B32-A928-DF423A841EE2}"/>
            </a:ext>
          </a:extLst>
        </xdr:cNvPr>
        <xdr:cNvSpPr txBox="1"/>
      </xdr:nvSpPr>
      <xdr:spPr>
        <a:xfrm>
          <a:off x="4588510" y="10600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34" name="フローチャート: 判断 133">
          <a:extLst>
            <a:ext uri="{FF2B5EF4-FFF2-40B4-BE49-F238E27FC236}">
              <a16:creationId xmlns:a16="http://schemas.microsoft.com/office/drawing/2014/main" id="{26D5B1B5-823A-40B8-AB71-5277321C6AF1}"/>
            </a:ext>
          </a:extLst>
        </xdr:cNvPr>
        <xdr:cNvSpPr/>
      </xdr:nvSpPr>
      <xdr:spPr>
        <a:xfrm>
          <a:off x="4465955" y="1076141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71261</xdr:rowOff>
    </xdr:from>
    <xdr:to>
      <xdr:col>19</xdr:col>
      <xdr:colOff>133350</xdr:colOff>
      <xdr:row>65</xdr:row>
      <xdr:rowOff>52917</xdr:rowOff>
    </xdr:to>
    <xdr:cxnSp macro="">
      <xdr:nvCxnSpPr>
        <xdr:cNvPr id="135" name="直線コネクタ 134">
          <a:extLst>
            <a:ext uri="{FF2B5EF4-FFF2-40B4-BE49-F238E27FC236}">
              <a16:creationId xmlns:a16="http://schemas.microsoft.com/office/drawing/2014/main" id="{04A81145-B613-4637-BBFF-FF03A969EF61}"/>
            </a:ext>
          </a:extLst>
        </xdr:cNvPr>
        <xdr:cNvCxnSpPr/>
      </xdr:nvCxnSpPr>
      <xdr:spPr>
        <a:xfrm flipV="1">
          <a:off x="2941955" y="10699256"/>
          <a:ext cx="807085" cy="50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14817</xdr:rowOff>
    </xdr:from>
    <xdr:to>
      <xdr:col>19</xdr:col>
      <xdr:colOff>184150</xdr:colOff>
      <xdr:row>60</xdr:row>
      <xdr:rowOff>116417</xdr:rowOff>
    </xdr:to>
    <xdr:sp macro="" textlink="">
      <xdr:nvSpPr>
        <xdr:cNvPr id="136" name="フローチャート: 判断 135">
          <a:extLst>
            <a:ext uri="{FF2B5EF4-FFF2-40B4-BE49-F238E27FC236}">
              <a16:creationId xmlns:a16="http://schemas.microsoft.com/office/drawing/2014/main" id="{1B63F88F-6263-407C-85D2-00D17D5B6CFC}"/>
            </a:ext>
          </a:extLst>
        </xdr:cNvPr>
        <xdr:cNvSpPr/>
      </xdr:nvSpPr>
      <xdr:spPr>
        <a:xfrm>
          <a:off x="3703955" y="1030562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126594</xdr:rowOff>
    </xdr:from>
    <xdr:ext cx="736600" cy="259045"/>
    <xdr:sp macro="" textlink="">
      <xdr:nvSpPr>
        <xdr:cNvPr id="137" name="テキスト ボックス 136">
          <a:extLst>
            <a:ext uri="{FF2B5EF4-FFF2-40B4-BE49-F238E27FC236}">
              <a16:creationId xmlns:a16="http://schemas.microsoft.com/office/drawing/2014/main" id="{6FFB0C91-F44A-4A7F-9909-EC4CD6379F1F}"/>
            </a:ext>
          </a:extLst>
        </xdr:cNvPr>
        <xdr:cNvSpPr txBox="1"/>
      </xdr:nvSpPr>
      <xdr:spPr>
        <a:xfrm>
          <a:off x="3406140" y="10074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52917</xdr:rowOff>
    </xdr:from>
    <xdr:to>
      <xdr:col>15</xdr:col>
      <xdr:colOff>82550</xdr:colOff>
      <xdr:row>65</xdr:row>
      <xdr:rowOff>93133</xdr:rowOff>
    </xdr:to>
    <xdr:cxnSp macro="">
      <xdr:nvCxnSpPr>
        <xdr:cNvPr id="138" name="直線コネクタ 137">
          <a:extLst>
            <a:ext uri="{FF2B5EF4-FFF2-40B4-BE49-F238E27FC236}">
              <a16:creationId xmlns:a16="http://schemas.microsoft.com/office/drawing/2014/main" id="{6893208F-A0BD-4EFD-8A05-31B6A3216873}"/>
            </a:ext>
          </a:extLst>
        </xdr:cNvPr>
        <xdr:cNvCxnSpPr/>
      </xdr:nvCxnSpPr>
      <xdr:spPr>
        <a:xfrm flipV="1">
          <a:off x="2125345" y="11200977"/>
          <a:ext cx="81661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117122</xdr:rowOff>
    </xdr:from>
    <xdr:to>
      <xdr:col>15</xdr:col>
      <xdr:colOff>133350</xdr:colOff>
      <xdr:row>64</xdr:row>
      <xdr:rowOff>47272</xdr:rowOff>
    </xdr:to>
    <xdr:sp macro="" textlink="">
      <xdr:nvSpPr>
        <xdr:cNvPr id="139" name="フローチャート: 判断 138">
          <a:extLst>
            <a:ext uri="{FF2B5EF4-FFF2-40B4-BE49-F238E27FC236}">
              <a16:creationId xmlns:a16="http://schemas.microsoft.com/office/drawing/2014/main" id="{AD39AD24-751F-42AA-9664-F97357D77706}"/>
            </a:ext>
          </a:extLst>
        </xdr:cNvPr>
        <xdr:cNvSpPr/>
      </xdr:nvSpPr>
      <xdr:spPr>
        <a:xfrm>
          <a:off x="2887345" y="10918472"/>
          <a:ext cx="9969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57449</xdr:rowOff>
    </xdr:from>
    <xdr:ext cx="762000" cy="259045"/>
    <xdr:sp macro="" textlink="">
      <xdr:nvSpPr>
        <xdr:cNvPr id="140" name="テキスト ボックス 139">
          <a:extLst>
            <a:ext uri="{FF2B5EF4-FFF2-40B4-BE49-F238E27FC236}">
              <a16:creationId xmlns:a16="http://schemas.microsoft.com/office/drawing/2014/main" id="{8C542112-7718-4128-96B6-096B04E9B927}"/>
            </a:ext>
          </a:extLst>
        </xdr:cNvPr>
        <xdr:cNvSpPr txBox="1"/>
      </xdr:nvSpPr>
      <xdr:spPr>
        <a:xfrm>
          <a:off x="2599055" y="1068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66322</xdr:rowOff>
    </xdr:from>
    <xdr:to>
      <xdr:col>11</xdr:col>
      <xdr:colOff>31750</xdr:colOff>
      <xdr:row>65</xdr:row>
      <xdr:rowOff>93133</xdr:rowOff>
    </xdr:to>
    <xdr:cxnSp macro="">
      <xdr:nvCxnSpPr>
        <xdr:cNvPr id="141" name="直線コネクタ 140">
          <a:extLst>
            <a:ext uri="{FF2B5EF4-FFF2-40B4-BE49-F238E27FC236}">
              <a16:creationId xmlns:a16="http://schemas.microsoft.com/office/drawing/2014/main" id="{04F33B48-0DDE-4481-B525-192BF81089DF}"/>
            </a:ext>
          </a:extLst>
        </xdr:cNvPr>
        <xdr:cNvCxnSpPr/>
      </xdr:nvCxnSpPr>
      <xdr:spPr>
        <a:xfrm>
          <a:off x="1333500" y="11208667"/>
          <a:ext cx="791845" cy="3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2" name="フローチャート: 判断 141">
          <a:extLst>
            <a:ext uri="{FF2B5EF4-FFF2-40B4-BE49-F238E27FC236}">
              <a16:creationId xmlns:a16="http://schemas.microsoft.com/office/drawing/2014/main" id="{28DF5B15-DDC1-4C5C-A044-240858477644}"/>
            </a:ext>
          </a:extLst>
        </xdr:cNvPr>
        <xdr:cNvSpPr/>
      </xdr:nvSpPr>
      <xdr:spPr>
        <a:xfrm>
          <a:off x="2095500" y="10918472"/>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43" name="テキスト ボックス 142">
          <a:extLst>
            <a:ext uri="{FF2B5EF4-FFF2-40B4-BE49-F238E27FC236}">
              <a16:creationId xmlns:a16="http://schemas.microsoft.com/office/drawing/2014/main" id="{EE9B0281-0A25-4BA0-9826-3326C96365D5}"/>
            </a:ext>
          </a:extLst>
        </xdr:cNvPr>
        <xdr:cNvSpPr txBox="1"/>
      </xdr:nvSpPr>
      <xdr:spPr>
        <a:xfrm>
          <a:off x="1782445" y="1068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36689</xdr:rowOff>
    </xdr:from>
    <xdr:to>
      <xdr:col>7</xdr:col>
      <xdr:colOff>31750</xdr:colOff>
      <xdr:row>63</xdr:row>
      <xdr:rowOff>138289</xdr:rowOff>
    </xdr:to>
    <xdr:sp macro="" textlink="">
      <xdr:nvSpPr>
        <xdr:cNvPr id="144" name="フローチャート: 判断 143">
          <a:extLst>
            <a:ext uri="{FF2B5EF4-FFF2-40B4-BE49-F238E27FC236}">
              <a16:creationId xmlns:a16="http://schemas.microsoft.com/office/drawing/2014/main" id="{BA737B89-441F-45B1-8FB4-47CF53F04169}"/>
            </a:ext>
          </a:extLst>
        </xdr:cNvPr>
        <xdr:cNvSpPr/>
      </xdr:nvSpPr>
      <xdr:spPr>
        <a:xfrm>
          <a:off x="1278890" y="10838039"/>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148466</xdr:rowOff>
    </xdr:from>
    <xdr:ext cx="762000" cy="259045"/>
    <xdr:sp macro="" textlink="">
      <xdr:nvSpPr>
        <xdr:cNvPr id="145" name="テキスト ボックス 144">
          <a:extLst>
            <a:ext uri="{FF2B5EF4-FFF2-40B4-BE49-F238E27FC236}">
              <a16:creationId xmlns:a16="http://schemas.microsoft.com/office/drawing/2014/main" id="{C5428034-1DAC-4231-8EAA-53743B7E6794}"/>
            </a:ext>
          </a:extLst>
        </xdr:cNvPr>
        <xdr:cNvSpPr txBox="1"/>
      </xdr:nvSpPr>
      <xdr:spPr>
        <a:xfrm>
          <a:off x="967740" y="106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D1DB371B-6759-45E7-8890-595D50ECAD72}"/>
            </a:ext>
          </a:extLst>
        </xdr:cNvPr>
        <xdr:cNvSpPr txBox="1"/>
      </xdr:nvSpPr>
      <xdr:spPr>
        <a:xfrm>
          <a:off x="4321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C4E4B29E-4F8D-413F-B677-B7E663EBB4FE}"/>
            </a:ext>
          </a:extLst>
        </xdr:cNvPr>
        <xdr:cNvSpPr txBox="1"/>
      </xdr:nvSpPr>
      <xdr:spPr>
        <a:xfrm>
          <a:off x="355981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5945999B-BFB5-4FBA-B05C-B2176E1E0EC4}"/>
            </a:ext>
          </a:extLst>
        </xdr:cNvPr>
        <xdr:cNvSpPr txBox="1"/>
      </xdr:nvSpPr>
      <xdr:spPr>
        <a:xfrm>
          <a:off x="27432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9622F9E-7EE9-45E4-B720-C2DCF358D3E1}"/>
            </a:ext>
          </a:extLst>
        </xdr:cNvPr>
        <xdr:cNvSpPr txBox="1"/>
      </xdr:nvSpPr>
      <xdr:spPr>
        <a:xfrm>
          <a:off x="192659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49E45F3C-A743-4C33-885A-B3EF08846DDF}"/>
            </a:ext>
          </a:extLst>
        </xdr:cNvPr>
        <xdr:cNvSpPr txBox="1"/>
      </xdr:nvSpPr>
      <xdr:spPr>
        <a:xfrm>
          <a:off x="11347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90311</xdr:rowOff>
    </xdr:from>
    <xdr:to>
      <xdr:col>23</xdr:col>
      <xdr:colOff>184150</xdr:colOff>
      <xdr:row>64</xdr:row>
      <xdr:rowOff>20461</xdr:rowOff>
    </xdr:to>
    <xdr:sp macro="" textlink="">
      <xdr:nvSpPr>
        <xdr:cNvPr id="151" name="楕円 150">
          <a:extLst>
            <a:ext uri="{FF2B5EF4-FFF2-40B4-BE49-F238E27FC236}">
              <a16:creationId xmlns:a16="http://schemas.microsoft.com/office/drawing/2014/main" id="{15FA0E53-D274-4EE0-B72A-2FAB39805D1D}"/>
            </a:ext>
          </a:extLst>
        </xdr:cNvPr>
        <xdr:cNvSpPr/>
      </xdr:nvSpPr>
      <xdr:spPr>
        <a:xfrm>
          <a:off x="4465955" y="1089547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62388</xdr:rowOff>
    </xdr:from>
    <xdr:ext cx="762000" cy="259045"/>
    <xdr:sp macro="" textlink="">
      <xdr:nvSpPr>
        <xdr:cNvPr id="152" name="財政構造の弾力性該当値テキスト">
          <a:extLst>
            <a:ext uri="{FF2B5EF4-FFF2-40B4-BE49-F238E27FC236}">
              <a16:creationId xmlns:a16="http://schemas.microsoft.com/office/drawing/2014/main" id="{862E528C-D186-402B-98DA-3054C1A6DC6C}"/>
            </a:ext>
          </a:extLst>
        </xdr:cNvPr>
        <xdr:cNvSpPr txBox="1"/>
      </xdr:nvSpPr>
      <xdr:spPr>
        <a:xfrm>
          <a:off x="4588510" y="10859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20461</xdr:rowOff>
    </xdr:from>
    <xdr:to>
      <xdr:col>19</xdr:col>
      <xdr:colOff>184150</xdr:colOff>
      <xdr:row>62</xdr:row>
      <xdr:rowOff>122061</xdr:rowOff>
    </xdr:to>
    <xdr:sp macro="" textlink="">
      <xdr:nvSpPr>
        <xdr:cNvPr id="153" name="楕円 152">
          <a:extLst>
            <a:ext uri="{FF2B5EF4-FFF2-40B4-BE49-F238E27FC236}">
              <a16:creationId xmlns:a16="http://schemas.microsoft.com/office/drawing/2014/main" id="{1A7916DE-F915-4665-A34C-DA5163E9DBA3}"/>
            </a:ext>
          </a:extLst>
        </xdr:cNvPr>
        <xdr:cNvSpPr/>
      </xdr:nvSpPr>
      <xdr:spPr>
        <a:xfrm>
          <a:off x="3703955" y="1064655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106838</xdr:rowOff>
    </xdr:from>
    <xdr:ext cx="736600" cy="259045"/>
    <xdr:sp macro="" textlink="">
      <xdr:nvSpPr>
        <xdr:cNvPr id="154" name="テキスト ボックス 153">
          <a:extLst>
            <a:ext uri="{FF2B5EF4-FFF2-40B4-BE49-F238E27FC236}">
              <a16:creationId xmlns:a16="http://schemas.microsoft.com/office/drawing/2014/main" id="{80F5B895-8AB1-4869-8D05-C423C99BEE55}"/>
            </a:ext>
          </a:extLst>
        </xdr:cNvPr>
        <xdr:cNvSpPr txBox="1"/>
      </xdr:nvSpPr>
      <xdr:spPr>
        <a:xfrm>
          <a:off x="3406140" y="10734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2117</xdr:rowOff>
    </xdr:from>
    <xdr:to>
      <xdr:col>15</xdr:col>
      <xdr:colOff>133350</xdr:colOff>
      <xdr:row>65</xdr:row>
      <xdr:rowOff>103717</xdr:rowOff>
    </xdr:to>
    <xdr:sp macro="" textlink="">
      <xdr:nvSpPr>
        <xdr:cNvPr id="155" name="楕円 154">
          <a:extLst>
            <a:ext uri="{FF2B5EF4-FFF2-40B4-BE49-F238E27FC236}">
              <a16:creationId xmlns:a16="http://schemas.microsoft.com/office/drawing/2014/main" id="{E9065F01-2DC5-4F88-AC9C-10284BE66BA4}"/>
            </a:ext>
          </a:extLst>
        </xdr:cNvPr>
        <xdr:cNvSpPr/>
      </xdr:nvSpPr>
      <xdr:spPr>
        <a:xfrm>
          <a:off x="2887345" y="11146367"/>
          <a:ext cx="996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88494</xdr:rowOff>
    </xdr:from>
    <xdr:ext cx="762000" cy="259045"/>
    <xdr:sp macro="" textlink="">
      <xdr:nvSpPr>
        <xdr:cNvPr id="156" name="テキスト ボックス 155">
          <a:extLst>
            <a:ext uri="{FF2B5EF4-FFF2-40B4-BE49-F238E27FC236}">
              <a16:creationId xmlns:a16="http://schemas.microsoft.com/office/drawing/2014/main" id="{A83567B3-EF91-4D48-BD9D-32AC86BC8669}"/>
            </a:ext>
          </a:extLst>
        </xdr:cNvPr>
        <xdr:cNvSpPr txBox="1"/>
      </xdr:nvSpPr>
      <xdr:spPr>
        <a:xfrm>
          <a:off x="2599055" y="112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42333</xdr:rowOff>
    </xdr:from>
    <xdr:to>
      <xdr:col>11</xdr:col>
      <xdr:colOff>82550</xdr:colOff>
      <xdr:row>65</xdr:row>
      <xdr:rowOff>143933</xdr:rowOff>
    </xdr:to>
    <xdr:sp macro="" textlink="">
      <xdr:nvSpPr>
        <xdr:cNvPr id="157" name="楕円 156">
          <a:extLst>
            <a:ext uri="{FF2B5EF4-FFF2-40B4-BE49-F238E27FC236}">
              <a16:creationId xmlns:a16="http://schemas.microsoft.com/office/drawing/2014/main" id="{B60CBBD7-0513-410A-9D86-87B94888E8F3}"/>
            </a:ext>
          </a:extLst>
        </xdr:cNvPr>
        <xdr:cNvSpPr/>
      </xdr:nvSpPr>
      <xdr:spPr>
        <a:xfrm>
          <a:off x="2095500" y="11188488"/>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128710</xdr:rowOff>
    </xdr:from>
    <xdr:ext cx="762000" cy="259045"/>
    <xdr:sp macro="" textlink="">
      <xdr:nvSpPr>
        <xdr:cNvPr id="158" name="テキスト ボックス 157">
          <a:extLst>
            <a:ext uri="{FF2B5EF4-FFF2-40B4-BE49-F238E27FC236}">
              <a16:creationId xmlns:a16="http://schemas.microsoft.com/office/drawing/2014/main" id="{320B77BB-36C5-4510-9434-76605B2F2AD9}"/>
            </a:ext>
          </a:extLst>
        </xdr:cNvPr>
        <xdr:cNvSpPr txBox="1"/>
      </xdr:nvSpPr>
      <xdr:spPr>
        <a:xfrm>
          <a:off x="1782445" y="11276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15522</xdr:rowOff>
    </xdr:from>
    <xdr:to>
      <xdr:col>7</xdr:col>
      <xdr:colOff>31750</xdr:colOff>
      <xdr:row>65</xdr:row>
      <xdr:rowOff>117122</xdr:rowOff>
    </xdr:to>
    <xdr:sp macro="" textlink="">
      <xdr:nvSpPr>
        <xdr:cNvPr id="159" name="楕円 158">
          <a:extLst>
            <a:ext uri="{FF2B5EF4-FFF2-40B4-BE49-F238E27FC236}">
              <a16:creationId xmlns:a16="http://schemas.microsoft.com/office/drawing/2014/main" id="{407A118E-9073-4A02-841A-2460579A9EF6}"/>
            </a:ext>
          </a:extLst>
        </xdr:cNvPr>
        <xdr:cNvSpPr/>
      </xdr:nvSpPr>
      <xdr:spPr>
        <a:xfrm>
          <a:off x="1278890" y="11163582"/>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101899</xdr:rowOff>
    </xdr:from>
    <xdr:ext cx="762000" cy="259045"/>
    <xdr:sp macro="" textlink="">
      <xdr:nvSpPr>
        <xdr:cNvPr id="160" name="テキスト ボックス 159">
          <a:extLst>
            <a:ext uri="{FF2B5EF4-FFF2-40B4-BE49-F238E27FC236}">
              <a16:creationId xmlns:a16="http://schemas.microsoft.com/office/drawing/2014/main" id="{DBEBC050-5132-4119-82A1-A0F9B8782542}"/>
            </a:ext>
          </a:extLst>
        </xdr:cNvPr>
        <xdr:cNvSpPr txBox="1"/>
      </xdr:nvSpPr>
      <xdr:spPr>
        <a:xfrm>
          <a:off x="967740" y="1124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445A85E1-E176-4FFC-9EF5-AF8BB327336D}"/>
            </a:ext>
          </a:extLst>
        </xdr:cNvPr>
        <xdr:cNvSpPr/>
      </xdr:nvSpPr>
      <xdr:spPr>
        <a:xfrm>
          <a:off x="701040" y="12638405"/>
          <a:ext cx="462470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FB6F9291-2B1E-473A-BB72-FF8DCB49EC5F}"/>
            </a:ext>
          </a:extLst>
        </xdr:cNvPr>
        <xdr:cNvSpPr txBox="1"/>
      </xdr:nvSpPr>
      <xdr:spPr>
        <a:xfrm>
          <a:off x="742743" y="1299464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A4D12DFC-348E-4A42-A49B-231EE4938FF8}"/>
            </a:ext>
          </a:extLst>
        </xdr:cNvPr>
        <xdr:cNvSpPr txBox="1"/>
      </xdr:nvSpPr>
      <xdr:spPr>
        <a:xfrm>
          <a:off x="379115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6FCF9A8F-4FD3-4701-AF5F-8317A763C1E4}"/>
            </a:ext>
          </a:extLst>
        </xdr:cNvPr>
        <xdr:cNvSpPr/>
      </xdr:nvSpPr>
      <xdr:spPr>
        <a:xfrm>
          <a:off x="5372100" y="12888595"/>
          <a:ext cx="138684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47B5CEA7-C93F-43D6-BEB5-07EC28C1FBEE}"/>
            </a:ext>
          </a:extLst>
        </xdr:cNvPr>
        <xdr:cNvSpPr/>
      </xdr:nvSpPr>
      <xdr:spPr>
        <a:xfrm>
          <a:off x="5372100" y="130848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53182A59-B306-4AA2-8497-AAEAF5831138}"/>
            </a:ext>
          </a:extLst>
        </xdr:cNvPr>
        <xdr:cNvSpPr/>
      </xdr:nvSpPr>
      <xdr:spPr>
        <a:xfrm>
          <a:off x="68745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E48F225A-20C9-41C6-B250-74390FD8E186}"/>
            </a:ext>
          </a:extLst>
        </xdr:cNvPr>
        <xdr:cNvSpPr/>
      </xdr:nvSpPr>
      <xdr:spPr>
        <a:xfrm>
          <a:off x="68745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B5094D5F-C6E0-499F-9A6E-8BB31DF79150}"/>
            </a:ext>
          </a:extLst>
        </xdr:cNvPr>
        <xdr:cNvSpPr/>
      </xdr:nvSpPr>
      <xdr:spPr>
        <a:xfrm>
          <a:off x="8199755" y="12888595"/>
          <a:ext cx="114998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E644C701-97FA-42F3-93B7-FEEEEAC0D59C}"/>
            </a:ext>
          </a:extLst>
        </xdr:cNvPr>
        <xdr:cNvSpPr/>
      </xdr:nvSpPr>
      <xdr:spPr>
        <a:xfrm>
          <a:off x="8199755" y="13084810"/>
          <a:ext cx="1149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9565C628-CB71-4825-994C-DB1CE0E82699}"/>
            </a:ext>
          </a:extLst>
        </xdr:cNvPr>
        <xdr:cNvSpPr/>
      </xdr:nvSpPr>
      <xdr:spPr>
        <a:xfrm>
          <a:off x="701040" y="13394690"/>
          <a:ext cx="462470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E879ECF-494E-42C2-89F1-29445B63F1C0}"/>
            </a:ext>
          </a:extLst>
        </xdr:cNvPr>
        <xdr:cNvSpPr/>
      </xdr:nvSpPr>
      <xdr:spPr>
        <a:xfrm>
          <a:off x="550291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9B33935-9B04-43E0-9CAD-5C9EA8ABFDE2}"/>
            </a:ext>
          </a:extLst>
        </xdr:cNvPr>
        <xdr:cNvSpPr/>
      </xdr:nvSpPr>
      <xdr:spPr>
        <a:xfrm>
          <a:off x="5502910" y="13394690"/>
          <a:ext cx="34480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50D5CF12-078B-4833-BEE4-0F683E540174}"/>
            </a:ext>
          </a:extLst>
        </xdr:cNvPr>
        <xdr:cNvSpPr txBox="1"/>
      </xdr:nvSpPr>
      <xdr:spPr>
        <a:xfrm>
          <a:off x="5608955" y="13716000"/>
          <a:ext cx="5247005"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震災以降、行財政改革を着実に進め、外郭団体への派遣職員も含めた職員総定数の削減を行ってきているが、 人口１人当たり人件費・物件費等決算額については、人口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人当たり職員数が類似団体平均と比べ</a:t>
          </a:r>
          <a:r>
            <a:rPr kumimoji="1" lang="en-US" altLang="ja-JP" sz="1200">
              <a:latin typeface="ＭＳ Ｐゴシック" panose="020B0600070205080204" pitchFamily="50" charset="-128"/>
              <a:ea typeface="ＭＳ Ｐゴシック" panose="020B0600070205080204" pitchFamily="50" charset="-128"/>
            </a:rPr>
            <a:t>1.18</a:t>
          </a:r>
          <a:r>
            <a:rPr kumimoji="1" lang="ja-JP" altLang="en-US" sz="1200">
              <a:latin typeface="ＭＳ Ｐゴシック" panose="020B0600070205080204" pitchFamily="50" charset="-128"/>
              <a:ea typeface="ＭＳ Ｐゴシック" panose="020B0600070205080204" pitchFamily="50" charset="-128"/>
            </a:rPr>
            <a:t>人多いこと、職員の平均年齢（令和４年４月時点類似団体中５位）や一般行政職の給与月額（令和４年４月時点類似団体中４位）が類似団体に比べ高い水準であることなどにより、類似団体平均を上回っている。こうした状況にあることから、令和２年９月に策定した「行財政改革方針</a:t>
          </a:r>
          <a:r>
            <a:rPr kumimoji="1" lang="en-US" altLang="ja-JP" sz="1200">
              <a:latin typeface="ＭＳ Ｐゴシック" panose="020B0600070205080204" pitchFamily="50" charset="-128"/>
              <a:ea typeface="ＭＳ Ｐゴシック" panose="020B0600070205080204" pitchFamily="50" charset="-128"/>
            </a:rPr>
            <a:t>2025</a:t>
          </a:r>
          <a:r>
            <a:rPr kumimoji="1" lang="ja-JP" altLang="en-US" sz="1200">
              <a:latin typeface="ＭＳ Ｐゴシック" panose="020B0600070205080204" pitchFamily="50" charset="-128"/>
              <a:ea typeface="ＭＳ Ｐゴシック" panose="020B0600070205080204" pitchFamily="50" charset="-128"/>
            </a:rPr>
            <a:t>」に基づき、組織の最適化、事務事業の見直し、行政手続きのスマート化など行財政改革の取組みを引き続き進めていく。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C1B13300-2CE3-4EB9-B5BC-0600D0D64E95}"/>
            </a:ext>
          </a:extLst>
        </xdr:cNvPr>
        <xdr:cNvSpPr txBox="1"/>
      </xdr:nvSpPr>
      <xdr:spPr>
        <a:xfrm>
          <a:off x="662940" y="1320990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B7AAA171-679C-4299-B343-FDF51E9082DD}"/>
            </a:ext>
          </a:extLst>
        </xdr:cNvPr>
        <xdr:cNvCxnSpPr/>
      </xdr:nvCxnSpPr>
      <xdr:spPr>
        <a:xfrm>
          <a:off x="701040" y="1581150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D9DA6306-9603-4C53-B9E2-F2FD73ADC376}"/>
            </a:ext>
          </a:extLst>
        </xdr:cNvPr>
        <xdr:cNvSpPr txBox="1"/>
      </xdr:nvSpPr>
      <xdr:spPr>
        <a:xfrm>
          <a:off x="0"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38579343-04D8-4BD7-A7A7-6CF829C03DAE}"/>
            </a:ext>
          </a:extLst>
        </xdr:cNvPr>
        <xdr:cNvCxnSpPr/>
      </xdr:nvCxnSpPr>
      <xdr:spPr>
        <a:xfrm>
          <a:off x="701040" y="15326995"/>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1C491DA4-528E-4C5E-8055-4054EA88928F}"/>
            </a:ext>
          </a:extLst>
        </xdr:cNvPr>
        <xdr:cNvSpPr txBox="1"/>
      </xdr:nvSpPr>
      <xdr:spPr>
        <a:xfrm>
          <a:off x="0" y="1518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1D6DF107-6E81-44DE-B6AD-FE89CB85E2BE}"/>
            </a:ext>
          </a:extLst>
        </xdr:cNvPr>
        <xdr:cNvCxnSpPr/>
      </xdr:nvCxnSpPr>
      <xdr:spPr>
        <a:xfrm>
          <a:off x="701040" y="148424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65728403-1387-4D63-9D77-CE59B9E58253}"/>
            </a:ext>
          </a:extLst>
        </xdr:cNvPr>
        <xdr:cNvSpPr txBox="1"/>
      </xdr:nvSpPr>
      <xdr:spPr>
        <a:xfrm>
          <a:off x="0" y="147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68EF3ABD-C197-419A-A749-63D7316A33D7}"/>
            </a:ext>
          </a:extLst>
        </xdr:cNvPr>
        <xdr:cNvCxnSpPr/>
      </xdr:nvCxnSpPr>
      <xdr:spPr>
        <a:xfrm>
          <a:off x="701040" y="143598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3D3A837F-903E-4DAE-B038-6700FF1209B7}"/>
            </a:ext>
          </a:extLst>
        </xdr:cNvPr>
        <xdr:cNvSpPr txBox="1"/>
      </xdr:nvSpPr>
      <xdr:spPr>
        <a:xfrm>
          <a:off x="0" y="1422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877F127A-DC40-4F5F-9274-7552DCBA1875}"/>
            </a:ext>
          </a:extLst>
        </xdr:cNvPr>
        <xdr:cNvCxnSpPr/>
      </xdr:nvCxnSpPr>
      <xdr:spPr>
        <a:xfrm>
          <a:off x="701040" y="1388491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2240E9CA-3898-456C-A613-BC49A83C979E}"/>
            </a:ext>
          </a:extLst>
        </xdr:cNvPr>
        <xdr:cNvSpPr txBox="1"/>
      </xdr:nvSpPr>
      <xdr:spPr>
        <a:xfrm>
          <a:off x="0" y="1373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D3F1E3D3-B008-4107-AB33-7B11B782E2F8}"/>
            </a:ext>
          </a:extLst>
        </xdr:cNvPr>
        <xdr:cNvCxnSpPr/>
      </xdr:nvCxnSpPr>
      <xdr:spPr>
        <a:xfrm>
          <a:off x="701040" y="13394690"/>
          <a:ext cx="462470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DD974B21-D0DC-4372-A7EB-327290356597}"/>
            </a:ext>
          </a:extLst>
        </xdr:cNvPr>
        <xdr:cNvSpPr txBox="1"/>
      </xdr:nvSpPr>
      <xdr:spPr>
        <a:xfrm>
          <a:off x="0"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D0B69259-5789-485B-ACE8-768A728E959C}"/>
            </a:ext>
          </a:extLst>
        </xdr:cNvPr>
        <xdr:cNvSpPr/>
      </xdr:nvSpPr>
      <xdr:spPr>
        <a:xfrm>
          <a:off x="701040" y="13394690"/>
          <a:ext cx="462470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142182</xdr:rowOff>
    </xdr:from>
    <xdr:to>
      <xdr:col>23</xdr:col>
      <xdr:colOff>133350</xdr:colOff>
      <xdr:row>89</xdr:row>
      <xdr:rowOff>131671</xdr:rowOff>
    </xdr:to>
    <xdr:cxnSp macro="">
      <xdr:nvCxnSpPr>
        <xdr:cNvPr id="188" name="直線コネクタ 187">
          <a:extLst>
            <a:ext uri="{FF2B5EF4-FFF2-40B4-BE49-F238E27FC236}">
              <a16:creationId xmlns:a16="http://schemas.microsoft.com/office/drawing/2014/main" id="{A79CD248-DCA3-4FFD-9748-3AEB6C8B7F90}"/>
            </a:ext>
          </a:extLst>
        </xdr:cNvPr>
        <xdr:cNvCxnSpPr/>
      </xdr:nvCxnSpPr>
      <xdr:spPr>
        <a:xfrm flipV="1">
          <a:off x="4511040" y="14370627"/>
          <a:ext cx="0" cy="1023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103748</xdr:rowOff>
    </xdr:from>
    <xdr:ext cx="762000" cy="259045"/>
    <xdr:sp macro="" textlink="">
      <xdr:nvSpPr>
        <xdr:cNvPr id="189" name="人件費・物件費等の状況最小値テキスト">
          <a:extLst>
            <a:ext uri="{FF2B5EF4-FFF2-40B4-BE49-F238E27FC236}">
              <a16:creationId xmlns:a16="http://schemas.microsoft.com/office/drawing/2014/main" id="{3BD6F79D-6E8E-4112-966F-DA7CD426575E}"/>
            </a:ext>
          </a:extLst>
        </xdr:cNvPr>
        <xdr:cNvSpPr txBox="1"/>
      </xdr:nvSpPr>
      <xdr:spPr>
        <a:xfrm>
          <a:off x="4588510" y="1536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131671</xdr:rowOff>
    </xdr:from>
    <xdr:to>
      <xdr:col>24</xdr:col>
      <xdr:colOff>12700</xdr:colOff>
      <xdr:row>89</xdr:row>
      <xdr:rowOff>131671</xdr:rowOff>
    </xdr:to>
    <xdr:cxnSp macro="">
      <xdr:nvCxnSpPr>
        <xdr:cNvPr id="190" name="直線コネクタ 189">
          <a:extLst>
            <a:ext uri="{FF2B5EF4-FFF2-40B4-BE49-F238E27FC236}">
              <a16:creationId xmlns:a16="http://schemas.microsoft.com/office/drawing/2014/main" id="{7DFDB305-2FDB-41D0-B2E5-3B86FE6F03A7}"/>
            </a:ext>
          </a:extLst>
        </xdr:cNvPr>
        <xdr:cNvCxnSpPr/>
      </xdr:nvCxnSpPr>
      <xdr:spPr>
        <a:xfrm>
          <a:off x="4427855" y="15394531"/>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57109</xdr:rowOff>
    </xdr:from>
    <xdr:ext cx="762000" cy="259045"/>
    <xdr:sp macro="" textlink="">
      <xdr:nvSpPr>
        <xdr:cNvPr id="191" name="人件費・物件費等の状況最大値テキスト">
          <a:extLst>
            <a:ext uri="{FF2B5EF4-FFF2-40B4-BE49-F238E27FC236}">
              <a16:creationId xmlns:a16="http://schemas.microsoft.com/office/drawing/2014/main" id="{917214D1-D102-4DB7-859E-31701BE61BEE}"/>
            </a:ext>
          </a:extLst>
        </xdr:cNvPr>
        <xdr:cNvSpPr txBox="1"/>
      </xdr:nvSpPr>
      <xdr:spPr>
        <a:xfrm>
          <a:off x="4588510" y="1411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142182</xdr:rowOff>
    </xdr:from>
    <xdr:to>
      <xdr:col>24</xdr:col>
      <xdr:colOff>12700</xdr:colOff>
      <xdr:row>83</xdr:row>
      <xdr:rowOff>142182</xdr:rowOff>
    </xdr:to>
    <xdr:cxnSp macro="">
      <xdr:nvCxnSpPr>
        <xdr:cNvPr id="192" name="直線コネクタ 191">
          <a:extLst>
            <a:ext uri="{FF2B5EF4-FFF2-40B4-BE49-F238E27FC236}">
              <a16:creationId xmlns:a16="http://schemas.microsoft.com/office/drawing/2014/main" id="{1EB66512-32CA-4BA2-94F6-2C848A1F8733}"/>
            </a:ext>
          </a:extLst>
        </xdr:cNvPr>
        <xdr:cNvCxnSpPr/>
      </xdr:nvCxnSpPr>
      <xdr:spPr>
        <a:xfrm>
          <a:off x="4427855" y="14370627"/>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29288</xdr:rowOff>
    </xdr:from>
    <xdr:to>
      <xdr:col>23</xdr:col>
      <xdr:colOff>133350</xdr:colOff>
      <xdr:row>89</xdr:row>
      <xdr:rowOff>131671</xdr:rowOff>
    </xdr:to>
    <xdr:cxnSp macro="">
      <xdr:nvCxnSpPr>
        <xdr:cNvPr id="193" name="直線コネクタ 192">
          <a:extLst>
            <a:ext uri="{FF2B5EF4-FFF2-40B4-BE49-F238E27FC236}">
              <a16:creationId xmlns:a16="http://schemas.microsoft.com/office/drawing/2014/main" id="{B20AE421-32B5-4A9A-B0DB-A09C94B9594E}"/>
            </a:ext>
          </a:extLst>
        </xdr:cNvPr>
        <xdr:cNvCxnSpPr/>
      </xdr:nvCxnSpPr>
      <xdr:spPr>
        <a:xfrm>
          <a:off x="3749040" y="15286433"/>
          <a:ext cx="762000" cy="10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15882</xdr:rowOff>
    </xdr:from>
    <xdr:ext cx="762000" cy="259045"/>
    <xdr:sp macro="" textlink="">
      <xdr:nvSpPr>
        <xdr:cNvPr id="194" name="人件費・物件費等の状況平均値テキスト">
          <a:extLst>
            <a:ext uri="{FF2B5EF4-FFF2-40B4-BE49-F238E27FC236}">
              <a16:creationId xmlns:a16="http://schemas.microsoft.com/office/drawing/2014/main" id="{2ACC8B4F-F4BF-400E-8AAE-D6E4607EC679}"/>
            </a:ext>
          </a:extLst>
        </xdr:cNvPr>
        <xdr:cNvSpPr txBox="1"/>
      </xdr:nvSpPr>
      <xdr:spPr>
        <a:xfrm>
          <a:off x="4588510" y="14592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170805</xdr:rowOff>
    </xdr:from>
    <xdr:to>
      <xdr:col>23</xdr:col>
      <xdr:colOff>184150</xdr:colOff>
      <xdr:row>86</xdr:row>
      <xdr:rowOff>100955</xdr:rowOff>
    </xdr:to>
    <xdr:sp macro="" textlink="">
      <xdr:nvSpPr>
        <xdr:cNvPr id="195" name="フローチャート: 判断 194">
          <a:extLst>
            <a:ext uri="{FF2B5EF4-FFF2-40B4-BE49-F238E27FC236}">
              <a16:creationId xmlns:a16="http://schemas.microsoft.com/office/drawing/2014/main" id="{24694E09-0422-43C7-852C-281A07391CB4}"/>
            </a:ext>
          </a:extLst>
        </xdr:cNvPr>
        <xdr:cNvSpPr/>
      </xdr:nvSpPr>
      <xdr:spPr>
        <a:xfrm>
          <a:off x="4465955" y="1474786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156815</xdr:rowOff>
    </xdr:from>
    <xdr:to>
      <xdr:col>19</xdr:col>
      <xdr:colOff>133350</xdr:colOff>
      <xdr:row>89</xdr:row>
      <xdr:rowOff>29288</xdr:rowOff>
    </xdr:to>
    <xdr:cxnSp macro="">
      <xdr:nvCxnSpPr>
        <xdr:cNvPr id="196" name="直線コネクタ 195">
          <a:extLst>
            <a:ext uri="{FF2B5EF4-FFF2-40B4-BE49-F238E27FC236}">
              <a16:creationId xmlns:a16="http://schemas.microsoft.com/office/drawing/2014/main" id="{74380273-17BC-491E-B10D-5085B17A0F1F}"/>
            </a:ext>
          </a:extLst>
        </xdr:cNvPr>
        <xdr:cNvCxnSpPr/>
      </xdr:nvCxnSpPr>
      <xdr:spPr>
        <a:xfrm>
          <a:off x="2941955" y="14731970"/>
          <a:ext cx="807085" cy="55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57105</xdr:rowOff>
    </xdr:from>
    <xdr:to>
      <xdr:col>19</xdr:col>
      <xdr:colOff>184150</xdr:colOff>
      <xdr:row>85</xdr:row>
      <xdr:rowOff>158705</xdr:rowOff>
    </xdr:to>
    <xdr:sp macro="" textlink="">
      <xdr:nvSpPr>
        <xdr:cNvPr id="197" name="フローチャート: 判断 196">
          <a:extLst>
            <a:ext uri="{FF2B5EF4-FFF2-40B4-BE49-F238E27FC236}">
              <a16:creationId xmlns:a16="http://schemas.microsoft.com/office/drawing/2014/main" id="{6B83D56B-B603-4759-BDC2-D7A4121FF9A2}"/>
            </a:ext>
          </a:extLst>
        </xdr:cNvPr>
        <xdr:cNvSpPr/>
      </xdr:nvSpPr>
      <xdr:spPr>
        <a:xfrm>
          <a:off x="3703955" y="146341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168882</xdr:rowOff>
    </xdr:from>
    <xdr:ext cx="736600" cy="259045"/>
    <xdr:sp macro="" textlink="">
      <xdr:nvSpPr>
        <xdr:cNvPr id="198" name="テキスト ボックス 197">
          <a:extLst>
            <a:ext uri="{FF2B5EF4-FFF2-40B4-BE49-F238E27FC236}">
              <a16:creationId xmlns:a16="http://schemas.microsoft.com/office/drawing/2014/main" id="{01A885CE-6434-4ECA-8530-C099810FFB43}"/>
            </a:ext>
          </a:extLst>
        </xdr:cNvPr>
        <xdr:cNvSpPr txBox="1"/>
      </xdr:nvSpPr>
      <xdr:spPr>
        <a:xfrm>
          <a:off x="3406140" y="14403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15632</xdr:rowOff>
    </xdr:from>
    <xdr:to>
      <xdr:col>15</xdr:col>
      <xdr:colOff>82550</xdr:colOff>
      <xdr:row>85</xdr:row>
      <xdr:rowOff>156815</xdr:rowOff>
    </xdr:to>
    <xdr:cxnSp macro="">
      <xdr:nvCxnSpPr>
        <xdr:cNvPr id="199" name="直線コネクタ 198">
          <a:extLst>
            <a:ext uri="{FF2B5EF4-FFF2-40B4-BE49-F238E27FC236}">
              <a16:creationId xmlns:a16="http://schemas.microsoft.com/office/drawing/2014/main" id="{C2E29410-7E0D-4002-B49E-10B0E6338265}"/>
            </a:ext>
          </a:extLst>
        </xdr:cNvPr>
        <xdr:cNvCxnSpPr/>
      </xdr:nvCxnSpPr>
      <xdr:spPr>
        <a:xfrm>
          <a:off x="2125345" y="14592692"/>
          <a:ext cx="816610" cy="13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90343</xdr:rowOff>
    </xdr:from>
    <xdr:to>
      <xdr:col>15</xdr:col>
      <xdr:colOff>133350</xdr:colOff>
      <xdr:row>84</xdr:row>
      <xdr:rowOff>20493</xdr:rowOff>
    </xdr:to>
    <xdr:sp macro="" textlink="">
      <xdr:nvSpPr>
        <xdr:cNvPr id="200" name="フローチャート: 判断 199">
          <a:extLst>
            <a:ext uri="{FF2B5EF4-FFF2-40B4-BE49-F238E27FC236}">
              <a16:creationId xmlns:a16="http://schemas.microsoft.com/office/drawing/2014/main" id="{A4B7B2BA-6222-4221-A5AF-D53E6C6C3B14}"/>
            </a:ext>
          </a:extLst>
        </xdr:cNvPr>
        <xdr:cNvSpPr/>
      </xdr:nvSpPr>
      <xdr:spPr>
        <a:xfrm>
          <a:off x="2887345" y="14324503"/>
          <a:ext cx="9969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30670</xdr:rowOff>
    </xdr:from>
    <xdr:ext cx="762000" cy="259045"/>
    <xdr:sp macro="" textlink="">
      <xdr:nvSpPr>
        <xdr:cNvPr id="201" name="テキスト ボックス 200">
          <a:extLst>
            <a:ext uri="{FF2B5EF4-FFF2-40B4-BE49-F238E27FC236}">
              <a16:creationId xmlns:a16="http://schemas.microsoft.com/office/drawing/2014/main" id="{EF77B9C9-AC0B-4305-AA80-0660B5B9A84B}"/>
            </a:ext>
          </a:extLst>
        </xdr:cNvPr>
        <xdr:cNvSpPr txBox="1"/>
      </xdr:nvSpPr>
      <xdr:spPr>
        <a:xfrm>
          <a:off x="2599055" y="1408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104484</xdr:rowOff>
    </xdr:from>
    <xdr:to>
      <xdr:col>11</xdr:col>
      <xdr:colOff>31750</xdr:colOff>
      <xdr:row>85</xdr:row>
      <xdr:rowOff>15632</xdr:rowOff>
    </xdr:to>
    <xdr:cxnSp macro="">
      <xdr:nvCxnSpPr>
        <xdr:cNvPr id="202" name="直線コネクタ 201">
          <a:extLst>
            <a:ext uri="{FF2B5EF4-FFF2-40B4-BE49-F238E27FC236}">
              <a16:creationId xmlns:a16="http://schemas.microsoft.com/office/drawing/2014/main" id="{E90F4629-A61F-4370-AB41-9912DF2B0E9A}"/>
            </a:ext>
          </a:extLst>
        </xdr:cNvPr>
        <xdr:cNvCxnSpPr/>
      </xdr:nvCxnSpPr>
      <xdr:spPr>
        <a:xfrm>
          <a:off x="1333500" y="14504379"/>
          <a:ext cx="791845" cy="8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84534</xdr:rowOff>
    </xdr:from>
    <xdr:to>
      <xdr:col>11</xdr:col>
      <xdr:colOff>82550</xdr:colOff>
      <xdr:row>83</xdr:row>
      <xdr:rowOff>14684</xdr:rowOff>
    </xdr:to>
    <xdr:sp macro="" textlink="">
      <xdr:nvSpPr>
        <xdr:cNvPr id="203" name="フローチャート: 判断 202">
          <a:extLst>
            <a:ext uri="{FF2B5EF4-FFF2-40B4-BE49-F238E27FC236}">
              <a16:creationId xmlns:a16="http://schemas.microsoft.com/office/drawing/2014/main" id="{F1F5A159-C0F3-42DC-843D-EDEA4B9055A0}"/>
            </a:ext>
          </a:extLst>
        </xdr:cNvPr>
        <xdr:cNvSpPr/>
      </xdr:nvSpPr>
      <xdr:spPr>
        <a:xfrm>
          <a:off x="2095500" y="14145339"/>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24861</xdr:rowOff>
    </xdr:from>
    <xdr:ext cx="762000" cy="259045"/>
    <xdr:sp macro="" textlink="">
      <xdr:nvSpPr>
        <xdr:cNvPr id="204" name="テキスト ボックス 203">
          <a:extLst>
            <a:ext uri="{FF2B5EF4-FFF2-40B4-BE49-F238E27FC236}">
              <a16:creationId xmlns:a16="http://schemas.microsoft.com/office/drawing/2014/main" id="{110E5EDE-08B8-403C-960F-FCE0E19311D7}"/>
            </a:ext>
          </a:extLst>
        </xdr:cNvPr>
        <xdr:cNvSpPr txBox="1"/>
      </xdr:nvSpPr>
      <xdr:spPr>
        <a:xfrm>
          <a:off x="1782445" y="1390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29663</xdr:rowOff>
    </xdr:from>
    <xdr:to>
      <xdr:col>7</xdr:col>
      <xdr:colOff>31750</xdr:colOff>
      <xdr:row>82</xdr:row>
      <xdr:rowOff>131263</xdr:rowOff>
    </xdr:to>
    <xdr:sp macro="" textlink="">
      <xdr:nvSpPr>
        <xdr:cNvPr id="205" name="フローチャート: 判断 204">
          <a:extLst>
            <a:ext uri="{FF2B5EF4-FFF2-40B4-BE49-F238E27FC236}">
              <a16:creationId xmlns:a16="http://schemas.microsoft.com/office/drawing/2014/main" id="{EBDAAB0D-254D-4F90-9D6E-4AEB996D755F}"/>
            </a:ext>
          </a:extLst>
        </xdr:cNvPr>
        <xdr:cNvSpPr/>
      </xdr:nvSpPr>
      <xdr:spPr>
        <a:xfrm>
          <a:off x="1278890" y="14086658"/>
          <a:ext cx="8445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141440</xdr:rowOff>
    </xdr:from>
    <xdr:ext cx="762000" cy="259045"/>
    <xdr:sp macro="" textlink="">
      <xdr:nvSpPr>
        <xdr:cNvPr id="206" name="テキスト ボックス 205">
          <a:extLst>
            <a:ext uri="{FF2B5EF4-FFF2-40B4-BE49-F238E27FC236}">
              <a16:creationId xmlns:a16="http://schemas.microsoft.com/office/drawing/2014/main" id="{EB591290-F2D9-4E14-862D-B75B90025F7B}"/>
            </a:ext>
          </a:extLst>
        </xdr:cNvPr>
        <xdr:cNvSpPr txBox="1"/>
      </xdr:nvSpPr>
      <xdr:spPr>
        <a:xfrm>
          <a:off x="967740" y="1385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94646820-7271-4C1A-ACCA-9DF5B2D8AAF5}"/>
            </a:ext>
          </a:extLst>
        </xdr:cNvPr>
        <xdr:cNvSpPr txBox="1"/>
      </xdr:nvSpPr>
      <xdr:spPr>
        <a:xfrm>
          <a:off x="4321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3F6D9D96-DBB3-44C3-93A6-C55D055DAE05}"/>
            </a:ext>
          </a:extLst>
        </xdr:cNvPr>
        <xdr:cNvSpPr txBox="1"/>
      </xdr:nvSpPr>
      <xdr:spPr>
        <a:xfrm>
          <a:off x="355981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335FBA60-1203-4830-91D6-E187E310B79E}"/>
            </a:ext>
          </a:extLst>
        </xdr:cNvPr>
        <xdr:cNvSpPr txBox="1"/>
      </xdr:nvSpPr>
      <xdr:spPr>
        <a:xfrm>
          <a:off x="27432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7E3C2F95-6398-44B0-842A-49A4F0308F90}"/>
            </a:ext>
          </a:extLst>
        </xdr:cNvPr>
        <xdr:cNvSpPr txBox="1"/>
      </xdr:nvSpPr>
      <xdr:spPr>
        <a:xfrm>
          <a:off x="192659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141DD369-EB1E-4A3B-B519-89FC52CE656E}"/>
            </a:ext>
          </a:extLst>
        </xdr:cNvPr>
        <xdr:cNvSpPr txBox="1"/>
      </xdr:nvSpPr>
      <xdr:spPr>
        <a:xfrm>
          <a:off x="11347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80871</xdr:rowOff>
    </xdr:from>
    <xdr:to>
      <xdr:col>23</xdr:col>
      <xdr:colOff>184150</xdr:colOff>
      <xdr:row>90</xdr:row>
      <xdr:rowOff>11021</xdr:rowOff>
    </xdr:to>
    <xdr:sp macro="" textlink="">
      <xdr:nvSpPr>
        <xdr:cNvPr id="212" name="楕円 211">
          <a:extLst>
            <a:ext uri="{FF2B5EF4-FFF2-40B4-BE49-F238E27FC236}">
              <a16:creationId xmlns:a16="http://schemas.microsoft.com/office/drawing/2014/main" id="{C6BDE3FB-C2F9-44EE-A1C9-91CCC8FE5EEA}"/>
            </a:ext>
          </a:extLst>
        </xdr:cNvPr>
        <xdr:cNvSpPr/>
      </xdr:nvSpPr>
      <xdr:spPr>
        <a:xfrm>
          <a:off x="4465955" y="1534182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148198</xdr:rowOff>
    </xdr:from>
    <xdr:ext cx="762000" cy="259045"/>
    <xdr:sp macro="" textlink="">
      <xdr:nvSpPr>
        <xdr:cNvPr id="213" name="人件費・物件費等の状況該当値テキスト">
          <a:extLst>
            <a:ext uri="{FF2B5EF4-FFF2-40B4-BE49-F238E27FC236}">
              <a16:creationId xmlns:a16="http://schemas.microsoft.com/office/drawing/2014/main" id="{24CF7AA8-35FF-42DA-909C-47C8F93E7841}"/>
            </a:ext>
          </a:extLst>
        </xdr:cNvPr>
        <xdr:cNvSpPr txBox="1"/>
      </xdr:nvSpPr>
      <xdr:spPr>
        <a:xfrm>
          <a:off x="4588510" y="1523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149938</xdr:rowOff>
    </xdr:from>
    <xdr:to>
      <xdr:col>19</xdr:col>
      <xdr:colOff>184150</xdr:colOff>
      <xdr:row>89</xdr:row>
      <xdr:rowOff>80088</xdr:rowOff>
    </xdr:to>
    <xdr:sp macro="" textlink="">
      <xdr:nvSpPr>
        <xdr:cNvPr id="214" name="楕円 213">
          <a:extLst>
            <a:ext uri="{FF2B5EF4-FFF2-40B4-BE49-F238E27FC236}">
              <a16:creationId xmlns:a16="http://schemas.microsoft.com/office/drawing/2014/main" id="{E4EBAAAA-D7F5-4602-89D6-2C43FB539394}"/>
            </a:ext>
          </a:extLst>
        </xdr:cNvPr>
        <xdr:cNvSpPr/>
      </xdr:nvSpPr>
      <xdr:spPr>
        <a:xfrm>
          <a:off x="3703955" y="1523753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64865</xdr:rowOff>
    </xdr:from>
    <xdr:ext cx="736600" cy="259045"/>
    <xdr:sp macro="" textlink="">
      <xdr:nvSpPr>
        <xdr:cNvPr id="215" name="テキスト ボックス 214">
          <a:extLst>
            <a:ext uri="{FF2B5EF4-FFF2-40B4-BE49-F238E27FC236}">
              <a16:creationId xmlns:a16="http://schemas.microsoft.com/office/drawing/2014/main" id="{4ECCB17A-3D08-453A-BBC9-65EB296D832D}"/>
            </a:ext>
          </a:extLst>
        </xdr:cNvPr>
        <xdr:cNvSpPr txBox="1"/>
      </xdr:nvSpPr>
      <xdr:spPr>
        <a:xfrm>
          <a:off x="3406140" y="15322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106015</xdr:rowOff>
    </xdr:from>
    <xdr:to>
      <xdr:col>15</xdr:col>
      <xdr:colOff>133350</xdr:colOff>
      <xdr:row>86</xdr:row>
      <xdr:rowOff>36165</xdr:rowOff>
    </xdr:to>
    <xdr:sp macro="" textlink="">
      <xdr:nvSpPr>
        <xdr:cNvPr id="216" name="楕円 215">
          <a:extLst>
            <a:ext uri="{FF2B5EF4-FFF2-40B4-BE49-F238E27FC236}">
              <a16:creationId xmlns:a16="http://schemas.microsoft.com/office/drawing/2014/main" id="{99D4B835-79EE-452A-B065-FAB8F8BDD1BF}"/>
            </a:ext>
          </a:extLst>
        </xdr:cNvPr>
        <xdr:cNvSpPr/>
      </xdr:nvSpPr>
      <xdr:spPr>
        <a:xfrm>
          <a:off x="2887345" y="14677360"/>
          <a:ext cx="9969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20942</xdr:rowOff>
    </xdr:from>
    <xdr:ext cx="762000" cy="259045"/>
    <xdr:sp macro="" textlink="">
      <xdr:nvSpPr>
        <xdr:cNvPr id="217" name="テキスト ボックス 216">
          <a:extLst>
            <a:ext uri="{FF2B5EF4-FFF2-40B4-BE49-F238E27FC236}">
              <a16:creationId xmlns:a16="http://schemas.microsoft.com/office/drawing/2014/main" id="{4197D564-A1AC-4825-9486-23B0A3F2925A}"/>
            </a:ext>
          </a:extLst>
        </xdr:cNvPr>
        <xdr:cNvSpPr txBox="1"/>
      </xdr:nvSpPr>
      <xdr:spPr>
        <a:xfrm>
          <a:off x="2599055" y="1476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136282</xdr:rowOff>
    </xdr:from>
    <xdr:to>
      <xdr:col>11</xdr:col>
      <xdr:colOff>82550</xdr:colOff>
      <xdr:row>85</xdr:row>
      <xdr:rowOff>66432</xdr:rowOff>
    </xdr:to>
    <xdr:sp macro="" textlink="">
      <xdr:nvSpPr>
        <xdr:cNvPr id="218" name="楕円 217">
          <a:extLst>
            <a:ext uri="{FF2B5EF4-FFF2-40B4-BE49-F238E27FC236}">
              <a16:creationId xmlns:a16="http://schemas.microsoft.com/office/drawing/2014/main" id="{486D88B3-9EF6-42D2-B2EF-DF77AB95CB5A}"/>
            </a:ext>
          </a:extLst>
        </xdr:cNvPr>
        <xdr:cNvSpPr/>
      </xdr:nvSpPr>
      <xdr:spPr>
        <a:xfrm>
          <a:off x="2095500" y="14534272"/>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51209</xdr:rowOff>
    </xdr:from>
    <xdr:ext cx="762000" cy="259045"/>
    <xdr:sp macro="" textlink="">
      <xdr:nvSpPr>
        <xdr:cNvPr id="219" name="テキスト ボックス 218">
          <a:extLst>
            <a:ext uri="{FF2B5EF4-FFF2-40B4-BE49-F238E27FC236}">
              <a16:creationId xmlns:a16="http://schemas.microsoft.com/office/drawing/2014/main" id="{9446BE2C-060A-40A4-88AE-C9F28E47F0E6}"/>
            </a:ext>
          </a:extLst>
        </xdr:cNvPr>
        <xdr:cNvSpPr txBox="1"/>
      </xdr:nvSpPr>
      <xdr:spPr>
        <a:xfrm>
          <a:off x="1782445" y="146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53684</xdr:rowOff>
    </xdr:from>
    <xdr:to>
      <xdr:col>7</xdr:col>
      <xdr:colOff>31750</xdr:colOff>
      <xdr:row>84</xdr:row>
      <xdr:rowOff>155284</xdr:rowOff>
    </xdr:to>
    <xdr:sp macro="" textlink="">
      <xdr:nvSpPr>
        <xdr:cNvPr id="220" name="楕円 219">
          <a:extLst>
            <a:ext uri="{FF2B5EF4-FFF2-40B4-BE49-F238E27FC236}">
              <a16:creationId xmlns:a16="http://schemas.microsoft.com/office/drawing/2014/main" id="{A03A7FC8-0DCA-4792-B40F-ABE92F853BF9}"/>
            </a:ext>
          </a:extLst>
        </xdr:cNvPr>
        <xdr:cNvSpPr/>
      </xdr:nvSpPr>
      <xdr:spPr>
        <a:xfrm>
          <a:off x="1278890" y="14459294"/>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140061</xdr:rowOff>
    </xdr:from>
    <xdr:ext cx="762000" cy="259045"/>
    <xdr:sp macro="" textlink="">
      <xdr:nvSpPr>
        <xdr:cNvPr id="221" name="テキスト ボックス 220">
          <a:extLst>
            <a:ext uri="{FF2B5EF4-FFF2-40B4-BE49-F238E27FC236}">
              <a16:creationId xmlns:a16="http://schemas.microsoft.com/office/drawing/2014/main" id="{964A2604-797E-4EEE-9FE6-ED9FF5E925F5}"/>
            </a:ext>
          </a:extLst>
        </xdr:cNvPr>
        <xdr:cNvSpPr txBox="1"/>
      </xdr:nvSpPr>
      <xdr:spPr>
        <a:xfrm>
          <a:off x="967740" y="1453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C05A5648-F7E9-4205-8053-BD3E0BF15208}"/>
            </a:ext>
          </a:extLst>
        </xdr:cNvPr>
        <xdr:cNvSpPr/>
      </xdr:nvSpPr>
      <xdr:spPr>
        <a:xfrm>
          <a:off x="11666855" y="1263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51BC21F6-106F-40E3-8E06-21195C812078}"/>
            </a:ext>
          </a:extLst>
        </xdr:cNvPr>
        <xdr:cNvSpPr txBox="1"/>
      </xdr:nvSpPr>
      <xdr:spPr>
        <a:xfrm>
          <a:off x="12410942" y="1299464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CB8AEA17-36A2-4700-B7C8-7DFB419FB849}"/>
            </a:ext>
          </a:extLst>
        </xdr:cNvPr>
        <xdr:cNvSpPr txBox="1"/>
      </xdr:nvSpPr>
      <xdr:spPr>
        <a:xfrm>
          <a:off x="1403744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1BF7C730-E351-4A47-B63A-A31AF62BAAA6}"/>
            </a:ext>
          </a:extLst>
        </xdr:cNvPr>
        <xdr:cNvSpPr/>
      </xdr:nvSpPr>
      <xdr:spPr>
        <a:xfrm>
          <a:off x="16353155" y="1288859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EF2659D1-81DF-4958-B7A5-8EBCFFB3345F}"/>
            </a:ext>
          </a:extLst>
        </xdr:cNvPr>
        <xdr:cNvSpPr/>
      </xdr:nvSpPr>
      <xdr:spPr>
        <a:xfrm>
          <a:off x="16353155" y="1308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487F6863-47ED-48BB-A13F-06C3398ABF0D}"/>
            </a:ext>
          </a:extLst>
        </xdr:cNvPr>
        <xdr:cNvSpPr/>
      </xdr:nvSpPr>
      <xdr:spPr>
        <a:xfrm>
          <a:off x="17846040" y="12888595"/>
          <a:ext cx="1157605"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9B304C70-9BFA-4D88-BB9B-DF02D84FA68C}"/>
            </a:ext>
          </a:extLst>
        </xdr:cNvPr>
        <xdr:cNvSpPr/>
      </xdr:nvSpPr>
      <xdr:spPr>
        <a:xfrm>
          <a:off x="17846040" y="1308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9D4DECE6-37D5-498D-B7F4-93D1F0F3D9DC}"/>
            </a:ext>
          </a:extLst>
        </xdr:cNvPr>
        <xdr:cNvSpPr/>
      </xdr:nvSpPr>
      <xdr:spPr>
        <a:xfrm>
          <a:off x="19180810" y="12888595"/>
          <a:ext cx="114808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E8542BA-599C-44F0-849E-3EC615926D08}"/>
            </a:ext>
          </a:extLst>
        </xdr:cNvPr>
        <xdr:cNvSpPr/>
      </xdr:nvSpPr>
      <xdr:spPr>
        <a:xfrm>
          <a:off x="19180810" y="1308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75130FD1-07FC-4807-A3C3-D980609EBF7E}"/>
            </a:ext>
          </a:extLst>
        </xdr:cNvPr>
        <xdr:cNvSpPr/>
      </xdr:nvSpPr>
      <xdr:spPr>
        <a:xfrm>
          <a:off x="11666855" y="13394690"/>
          <a:ext cx="4617085" cy="241681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EA66E907-1164-452B-9EBA-389403792684}"/>
            </a:ext>
          </a:extLst>
        </xdr:cNvPr>
        <xdr:cNvSpPr/>
      </xdr:nvSpPr>
      <xdr:spPr>
        <a:xfrm>
          <a:off x="16459200" y="13394690"/>
          <a:ext cx="5478145" cy="2416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4FBEA987-08ED-4AB6-9B29-08ACCD067EAF}"/>
            </a:ext>
          </a:extLst>
        </xdr:cNvPr>
        <xdr:cNvSpPr/>
      </xdr:nvSpPr>
      <xdr:spPr>
        <a:xfrm>
          <a:off x="16459200" y="13394690"/>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84FAEAAD-6E99-4405-9860-4768AF16A5B5}"/>
            </a:ext>
          </a:extLst>
        </xdr:cNvPr>
        <xdr:cNvSpPr txBox="1"/>
      </xdr:nvSpPr>
      <xdr:spPr>
        <a:xfrm>
          <a:off x="16570960" y="13716000"/>
          <a:ext cx="5260340" cy="203009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ラスパイレス指数については、職員構成の変動等の要因により増減しているが、類似団体との比較においては、中位程度の水準を維持している。</a:t>
          </a:r>
        </a:p>
        <a:p>
          <a:r>
            <a:rPr kumimoji="1" lang="ja-JP" altLang="en-US" sz="1300">
              <a:latin typeface="ＭＳ Ｐゴシック" panose="020B0600070205080204" pitchFamily="50" charset="-128"/>
              <a:ea typeface="ＭＳ Ｐゴシック" panose="020B0600070205080204" pitchFamily="50" charset="-128"/>
            </a:rPr>
            <a:t>　なお、給与体系に関しては、平成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国に準じて給料表や諸手当の在り方を含めた給与制度の総合的見直しを実施し、給料表を平均２％引下げる見直しを行った。令和３年度より、人事評価の結果や職務職責をより一層反映した給与制度への見直しを行なっており、引き続き職員の意欲を高める給与制度を目指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779B1E8B-A500-47D2-8008-6080D6354B66}"/>
            </a:ext>
          </a:extLst>
        </xdr:cNvPr>
        <xdr:cNvCxnSpPr/>
      </xdr:nvCxnSpPr>
      <xdr:spPr>
        <a:xfrm>
          <a:off x="11666855" y="1581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20433E4D-CCD8-40EF-BDAF-54D1D5E95FD0}"/>
            </a:ext>
          </a:extLst>
        </xdr:cNvPr>
        <xdr:cNvSpPr txBox="1"/>
      </xdr:nvSpPr>
      <xdr:spPr>
        <a:xfrm>
          <a:off x="10981055" y="1566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6AF33ED3-4BF0-4EDD-A603-EEAED67A5487}"/>
            </a:ext>
          </a:extLst>
        </xdr:cNvPr>
        <xdr:cNvCxnSpPr/>
      </xdr:nvCxnSpPr>
      <xdr:spPr>
        <a:xfrm>
          <a:off x="11666855" y="15409334"/>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42135342-A40E-4A96-B6AA-77BA5FBBF1AA}"/>
            </a:ext>
          </a:extLst>
        </xdr:cNvPr>
        <xdr:cNvSpPr txBox="1"/>
      </xdr:nvSpPr>
      <xdr:spPr>
        <a:xfrm>
          <a:off x="10981055" y="1526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62544D11-EF95-408F-B9F1-AF8230BA68F9}"/>
            </a:ext>
          </a:extLst>
        </xdr:cNvPr>
        <xdr:cNvCxnSpPr/>
      </xdr:nvCxnSpPr>
      <xdr:spPr>
        <a:xfrm>
          <a:off x="11666855" y="15010976"/>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17440C11-7423-4A16-9B4A-715605418786}"/>
            </a:ext>
          </a:extLst>
        </xdr:cNvPr>
        <xdr:cNvSpPr txBox="1"/>
      </xdr:nvSpPr>
      <xdr:spPr>
        <a:xfrm>
          <a:off x="10981055" y="1486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4B1F66D2-4663-4289-B50F-9175A08EF746}"/>
            </a:ext>
          </a:extLst>
        </xdr:cNvPr>
        <xdr:cNvCxnSpPr/>
      </xdr:nvCxnSpPr>
      <xdr:spPr>
        <a:xfrm>
          <a:off x="11666855" y="146030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7A22CC6B-76A1-4A4E-AC17-64464E0BEA28}"/>
            </a:ext>
          </a:extLst>
        </xdr:cNvPr>
        <xdr:cNvSpPr txBox="1"/>
      </xdr:nvSpPr>
      <xdr:spPr>
        <a:xfrm>
          <a:off x="10981055" y="1445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C8D75282-7CE4-4326-8A04-4C327CE2B43B}"/>
            </a:ext>
          </a:extLst>
        </xdr:cNvPr>
        <xdr:cNvCxnSpPr/>
      </xdr:nvCxnSpPr>
      <xdr:spPr>
        <a:xfrm>
          <a:off x="11666855" y="14200929"/>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1665839D-4A67-4304-8E5B-97958B16AE20}"/>
            </a:ext>
          </a:extLst>
        </xdr:cNvPr>
        <xdr:cNvSpPr txBox="1"/>
      </xdr:nvSpPr>
      <xdr:spPr>
        <a:xfrm>
          <a:off x="10981055"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4F77F12D-7964-4801-8E6C-F207A95DE6BD}"/>
            </a:ext>
          </a:extLst>
        </xdr:cNvPr>
        <xdr:cNvCxnSpPr/>
      </xdr:nvCxnSpPr>
      <xdr:spPr>
        <a:xfrm>
          <a:off x="11666855" y="13802571"/>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BD1EF45B-0BDE-4068-B6D6-8F5B504FD932}"/>
            </a:ext>
          </a:extLst>
        </xdr:cNvPr>
        <xdr:cNvSpPr txBox="1"/>
      </xdr:nvSpPr>
      <xdr:spPr>
        <a:xfrm>
          <a:off x="10981055"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886F8EB3-30CD-4051-97BD-BE0AC2CED73E}"/>
            </a:ext>
          </a:extLst>
        </xdr:cNvPr>
        <xdr:cNvCxnSpPr/>
      </xdr:nvCxnSpPr>
      <xdr:spPr>
        <a:xfrm>
          <a:off x="11666855" y="13394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7E9717CF-AED1-4362-904C-E5A633B6BC41}"/>
            </a:ext>
          </a:extLst>
        </xdr:cNvPr>
        <xdr:cNvSpPr txBox="1"/>
      </xdr:nvSpPr>
      <xdr:spPr>
        <a:xfrm>
          <a:off x="10981055" y="1326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EA63F02B-60AF-44B5-902B-667F85B53776}"/>
            </a:ext>
          </a:extLst>
        </xdr:cNvPr>
        <xdr:cNvSpPr/>
      </xdr:nvSpPr>
      <xdr:spPr>
        <a:xfrm>
          <a:off x="11666855" y="13394690"/>
          <a:ext cx="4617085" cy="2416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134409</xdr:rowOff>
    </xdr:from>
    <xdr:to>
      <xdr:col>81</xdr:col>
      <xdr:colOff>44450</xdr:colOff>
      <xdr:row>88</xdr:row>
      <xdr:rowOff>60325</xdr:rowOff>
    </xdr:to>
    <xdr:cxnSp macro="">
      <xdr:nvCxnSpPr>
        <xdr:cNvPr id="250" name="直線コネクタ 249">
          <a:extLst>
            <a:ext uri="{FF2B5EF4-FFF2-40B4-BE49-F238E27FC236}">
              <a16:creationId xmlns:a16="http://schemas.microsoft.com/office/drawing/2014/main" id="{C36DBB0D-7E74-417A-8953-2C9BB64D8DFC}"/>
            </a:ext>
          </a:extLst>
        </xdr:cNvPr>
        <xdr:cNvCxnSpPr/>
      </xdr:nvCxnSpPr>
      <xdr:spPr>
        <a:xfrm flipV="1">
          <a:off x="15476855" y="14018049"/>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a:extLst>
            <a:ext uri="{FF2B5EF4-FFF2-40B4-BE49-F238E27FC236}">
              <a16:creationId xmlns:a16="http://schemas.microsoft.com/office/drawing/2014/main" id="{F9888635-2F7F-4E73-B6EE-DB108B9C897C}"/>
            </a:ext>
          </a:extLst>
        </xdr:cNvPr>
        <xdr:cNvSpPr txBox="1"/>
      </xdr:nvSpPr>
      <xdr:spPr>
        <a:xfrm>
          <a:off x="15560040" y="1511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a:extLst>
            <a:ext uri="{FF2B5EF4-FFF2-40B4-BE49-F238E27FC236}">
              <a16:creationId xmlns:a16="http://schemas.microsoft.com/office/drawing/2014/main" id="{89643D88-F1AC-493D-9B35-8447C9A78407}"/>
            </a:ext>
          </a:extLst>
        </xdr:cNvPr>
        <xdr:cNvCxnSpPr/>
      </xdr:nvCxnSpPr>
      <xdr:spPr>
        <a:xfrm>
          <a:off x="15408910" y="15144115"/>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49336</xdr:rowOff>
    </xdr:from>
    <xdr:ext cx="762000" cy="259045"/>
    <xdr:sp macro="" textlink="">
      <xdr:nvSpPr>
        <xdr:cNvPr id="253" name="給与水準   （国との比較）最大値テキスト">
          <a:extLst>
            <a:ext uri="{FF2B5EF4-FFF2-40B4-BE49-F238E27FC236}">
              <a16:creationId xmlns:a16="http://schemas.microsoft.com/office/drawing/2014/main" id="{6E429A73-FBD0-40C6-B774-D47833738EFE}"/>
            </a:ext>
          </a:extLst>
        </xdr:cNvPr>
        <xdr:cNvSpPr txBox="1"/>
      </xdr:nvSpPr>
      <xdr:spPr>
        <a:xfrm>
          <a:off x="15560040" y="1376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134409</xdr:rowOff>
    </xdr:from>
    <xdr:to>
      <xdr:col>81</xdr:col>
      <xdr:colOff>133350</xdr:colOff>
      <xdr:row>81</xdr:row>
      <xdr:rowOff>134409</xdr:rowOff>
    </xdr:to>
    <xdr:cxnSp macro="">
      <xdr:nvCxnSpPr>
        <xdr:cNvPr id="254" name="直線コネクタ 253">
          <a:extLst>
            <a:ext uri="{FF2B5EF4-FFF2-40B4-BE49-F238E27FC236}">
              <a16:creationId xmlns:a16="http://schemas.microsoft.com/office/drawing/2014/main" id="{DDE1BA68-2C07-4058-88C4-3401DCEE7F71}"/>
            </a:ext>
          </a:extLst>
        </xdr:cNvPr>
        <xdr:cNvCxnSpPr/>
      </xdr:nvCxnSpPr>
      <xdr:spPr>
        <a:xfrm>
          <a:off x="15408910" y="14018049"/>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85</xdr:row>
      <xdr:rowOff>92075</xdr:rowOff>
    </xdr:to>
    <xdr:cxnSp macro="">
      <xdr:nvCxnSpPr>
        <xdr:cNvPr id="255" name="直線コネクタ 254">
          <a:extLst>
            <a:ext uri="{FF2B5EF4-FFF2-40B4-BE49-F238E27FC236}">
              <a16:creationId xmlns:a16="http://schemas.microsoft.com/office/drawing/2014/main" id="{949A572A-0B2E-4602-8004-3EE07EC02666}"/>
            </a:ext>
          </a:extLst>
        </xdr:cNvPr>
        <xdr:cNvCxnSpPr/>
      </xdr:nvCxnSpPr>
      <xdr:spPr>
        <a:xfrm>
          <a:off x="14714855" y="14643311"/>
          <a:ext cx="762000" cy="2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108602</xdr:rowOff>
    </xdr:from>
    <xdr:ext cx="762000" cy="259045"/>
    <xdr:sp macro="" textlink="">
      <xdr:nvSpPr>
        <xdr:cNvPr id="256" name="給与水準   （国との比較）平均値テキスト">
          <a:extLst>
            <a:ext uri="{FF2B5EF4-FFF2-40B4-BE49-F238E27FC236}">
              <a16:creationId xmlns:a16="http://schemas.microsoft.com/office/drawing/2014/main" id="{477E038B-8D5F-45A4-AAF7-A5B5AD230D91}"/>
            </a:ext>
          </a:extLst>
        </xdr:cNvPr>
        <xdr:cNvSpPr txBox="1"/>
      </xdr:nvSpPr>
      <xdr:spPr>
        <a:xfrm>
          <a:off x="15560040" y="1433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a:extLst>
            <a:ext uri="{FF2B5EF4-FFF2-40B4-BE49-F238E27FC236}">
              <a16:creationId xmlns:a16="http://schemas.microsoft.com/office/drawing/2014/main" id="{C5A2C812-2204-45E9-AA1F-DD280C09E727}"/>
            </a:ext>
          </a:extLst>
        </xdr:cNvPr>
        <xdr:cNvSpPr/>
      </xdr:nvSpPr>
      <xdr:spPr>
        <a:xfrm>
          <a:off x="15427960" y="14497685"/>
          <a:ext cx="9398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85</xdr:row>
      <xdr:rowOff>112184</xdr:rowOff>
    </xdr:to>
    <xdr:cxnSp macro="">
      <xdr:nvCxnSpPr>
        <xdr:cNvPr id="258" name="直線コネクタ 257">
          <a:extLst>
            <a:ext uri="{FF2B5EF4-FFF2-40B4-BE49-F238E27FC236}">
              <a16:creationId xmlns:a16="http://schemas.microsoft.com/office/drawing/2014/main" id="{7B8CB9C4-500F-47FC-BEAB-C35B4F8C8199}"/>
            </a:ext>
          </a:extLst>
        </xdr:cNvPr>
        <xdr:cNvCxnSpPr/>
      </xdr:nvCxnSpPr>
      <xdr:spPr>
        <a:xfrm flipV="1">
          <a:off x="13903960" y="14643311"/>
          <a:ext cx="810895" cy="4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59" name="フローチャート: 判断 258">
          <a:extLst>
            <a:ext uri="{FF2B5EF4-FFF2-40B4-BE49-F238E27FC236}">
              <a16:creationId xmlns:a16="http://schemas.microsoft.com/office/drawing/2014/main" id="{FB6B23AF-0BC6-4344-81AF-70974CA3EA15}"/>
            </a:ext>
          </a:extLst>
        </xdr:cNvPr>
        <xdr:cNvSpPr/>
      </xdr:nvSpPr>
      <xdr:spPr>
        <a:xfrm>
          <a:off x="14665960" y="14497685"/>
          <a:ext cx="9398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60" name="テキスト ボックス 259">
          <a:extLst>
            <a:ext uri="{FF2B5EF4-FFF2-40B4-BE49-F238E27FC236}">
              <a16:creationId xmlns:a16="http://schemas.microsoft.com/office/drawing/2014/main" id="{EAC1FCBE-C287-4F1A-ADAD-352C4D02EA23}"/>
            </a:ext>
          </a:extLst>
        </xdr:cNvPr>
        <xdr:cNvSpPr txBox="1"/>
      </xdr:nvSpPr>
      <xdr:spPr>
        <a:xfrm>
          <a:off x="14371955" y="14260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92075</xdr:rowOff>
    </xdr:from>
    <xdr:to>
      <xdr:col>72</xdr:col>
      <xdr:colOff>203200</xdr:colOff>
      <xdr:row>85</xdr:row>
      <xdr:rowOff>112184</xdr:rowOff>
    </xdr:to>
    <xdr:cxnSp macro="">
      <xdr:nvCxnSpPr>
        <xdr:cNvPr id="261" name="直線コネクタ 260">
          <a:extLst>
            <a:ext uri="{FF2B5EF4-FFF2-40B4-BE49-F238E27FC236}">
              <a16:creationId xmlns:a16="http://schemas.microsoft.com/office/drawing/2014/main" id="{26839D6D-EFA8-44CD-AFA6-A7D9BD57A19E}"/>
            </a:ext>
          </a:extLst>
        </xdr:cNvPr>
        <xdr:cNvCxnSpPr/>
      </xdr:nvCxnSpPr>
      <xdr:spPr>
        <a:xfrm>
          <a:off x="13106400" y="14669135"/>
          <a:ext cx="797560" cy="1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a:extLst>
            <a:ext uri="{FF2B5EF4-FFF2-40B4-BE49-F238E27FC236}">
              <a16:creationId xmlns:a16="http://schemas.microsoft.com/office/drawing/2014/main" id="{5E60CABC-3984-47E7-980C-0AFFB4C3D98E}"/>
            </a:ext>
          </a:extLst>
        </xdr:cNvPr>
        <xdr:cNvSpPr/>
      </xdr:nvSpPr>
      <xdr:spPr>
        <a:xfrm>
          <a:off x="13868400" y="14537901"/>
          <a:ext cx="8445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63" name="テキスト ボックス 262">
          <a:extLst>
            <a:ext uri="{FF2B5EF4-FFF2-40B4-BE49-F238E27FC236}">
              <a16:creationId xmlns:a16="http://schemas.microsoft.com/office/drawing/2014/main" id="{211EF642-130B-42D3-8B33-A2E48DB03359}"/>
            </a:ext>
          </a:extLst>
        </xdr:cNvPr>
        <xdr:cNvSpPr txBox="1"/>
      </xdr:nvSpPr>
      <xdr:spPr>
        <a:xfrm>
          <a:off x="13555345"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92075</xdr:rowOff>
    </xdr:from>
    <xdr:to>
      <xdr:col>68</xdr:col>
      <xdr:colOff>152400</xdr:colOff>
      <xdr:row>86</xdr:row>
      <xdr:rowOff>21166</xdr:rowOff>
    </xdr:to>
    <xdr:cxnSp macro="">
      <xdr:nvCxnSpPr>
        <xdr:cNvPr id="264" name="直線コネクタ 263">
          <a:extLst>
            <a:ext uri="{FF2B5EF4-FFF2-40B4-BE49-F238E27FC236}">
              <a16:creationId xmlns:a16="http://schemas.microsoft.com/office/drawing/2014/main" id="{6CCDB344-8CE3-4152-999B-F3DCD27E2895}"/>
            </a:ext>
          </a:extLst>
        </xdr:cNvPr>
        <xdr:cNvCxnSpPr/>
      </xdr:nvCxnSpPr>
      <xdr:spPr>
        <a:xfrm flipV="1">
          <a:off x="12289790" y="14669135"/>
          <a:ext cx="816610" cy="9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5" name="フローチャート: 判断 264">
          <a:extLst>
            <a:ext uri="{FF2B5EF4-FFF2-40B4-BE49-F238E27FC236}">
              <a16:creationId xmlns:a16="http://schemas.microsoft.com/office/drawing/2014/main" id="{15915F2C-B7EA-4D49-9BE9-A3104E9EEE02}"/>
            </a:ext>
          </a:extLst>
        </xdr:cNvPr>
        <xdr:cNvSpPr/>
      </xdr:nvSpPr>
      <xdr:spPr>
        <a:xfrm>
          <a:off x="13051790" y="14537901"/>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66" name="テキスト ボックス 265">
          <a:extLst>
            <a:ext uri="{FF2B5EF4-FFF2-40B4-BE49-F238E27FC236}">
              <a16:creationId xmlns:a16="http://schemas.microsoft.com/office/drawing/2014/main" id="{132E8D34-5DB0-46D6-A496-6BE5A02EFC57}"/>
            </a:ext>
          </a:extLst>
        </xdr:cNvPr>
        <xdr:cNvSpPr txBox="1"/>
      </xdr:nvSpPr>
      <xdr:spPr>
        <a:xfrm>
          <a:off x="127635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67" name="フローチャート: 判断 266">
          <a:extLst>
            <a:ext uri="{FF2B5EF4-FFF2-40B4-BE49-F238E27FC236}">
              <a16:creationId xmlns:a16="http://schemas.microsoft.com/office/drawing/2014/main" id="{918A8964-47E8-4A45-B426-8FE00B51C1C9}"/>
            </a:ext>
          </a:extLst>
        </xdr:cNvPr>
        <xdr:cNvSpPr/>
      </xdr:nvSpPr>
      <xdr:spPr>
        <a:xfrm>
          <a:off x="12246610" y="1461452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153052</xdr:rowOff>
    </xdr:from>
    <xdr:ext cx="762000" cy="259045"/>
    <xdr:sp macro="" textlink="">
      <xdr:nvSpPr>
        <xdr:cNvPr id="268" name="テキスト ボックス 267">
          <a:extLst>
            <a:ext uri="{FF2B5EF4-FFF2-40B4-BE49-F238E27FC236}">
              <a16:creationId xmlns:a16="http://schemas.microsoft.com/office/drawing/2014/main" id="{ADA20659-F9D4-4304-8B7B-67790714B166}"/>
            </a:ext>
          </a:extLst>
        </xdr:cNvPr>
        <xdr:cNvSpPr txBox="1"/>
      </xdr:nvSpPr>
      <xdr:spPr>
        <a:xfrm>
          <a:off x="1194689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B72900B1-8D26-412F-9F47-CB14E3AB2755}"/>
            </a:ext>
          </a:extLst>
        </xdr:cNvPr>
        <xdr:cNvSpPr txBox="1"/>
      </xdr:nvSpPr>
      <xdr:spPr>
        <a:xfrm>
          <a:off x="15278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DF965BA5-B9D6-479F-A46D-09B142FC069E}"/>
            </a:ext>
          </a:extLst>
        </xdr:cNvPr>
        <xdr:cNvSpPr txBox="1"/>
      </xdr:nvSpPr>
      <xdr:spPr>
        <a:xfrm>
          <a:off x="14516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940D7F40-69E4-4D10-9304-BF8FAC93BA9C}"/>
            </a:ext>
          </a:extLst>
        </xdr:cNvPr>
        <xdr:cNvSpPr txBox="1"/>
      </xdr:nvSpPr>
      <xdr:spPr>
        <a:xfrm>
          <a:off x="1371473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31E2302B-B45F-42FE-BE61-777FBB13B782}"/>
            </a:ext>
          </a:extLst>
        </xdr:cNvPr>
        <xdr:cNvSpPr txBox="1"/>
      </xdr:nvSpPr>
      <xdr:spPr>
        <a:xfrm>
          <a:off x="12907645"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1A9EAB24-845A-4B76-B982-4459F19838DA}"/>
            </a:ext>
          </a:extLst>
        </xdr:cNvPr>
        <xdr:cNvSpPr txBox="1"/>
      </xdr:nvSpPr>
      <xdr:spPr>
        <a:xfrm>
          <a:off x="1209294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74" name="楕円 273">
          <a:extLst>
            <a:ext uri="{FF2B5EF4-FFF2-40B4-BE49-F238E27FC236}">
              <a16:creationId xmlns:a16="http://schemas.microsoft.com/office/drawing/2014/main" id="{A45C8095-5D09-49A7-A854-AF5CE73F62D1}"/>
            </a:ext>
          </a:extLst>
        </xdr:cNvPr>
        <xdr:cNvSpPr/>
      </xdr:nvSpPr>
      <xdr:spPr>
        <a:xfrm>
          <a:off x="15427960" y="14614525"/>
          <a:ext cx="939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13352</xdr:rowOff>
    </xdr:from>
    <xdr:ext cx="762000" cy="259045"/>
    <xdr:sp macro="" textlink="">
      <xdr:nvSpPr>
        <xdr:cNvPr id="275" name="給与水準   （国との比較）該当値テキスト">
          <a:extLst>
            <a:ext uri="{FF2B5EF4-FFF2-40B4-BE49-F238E27FC236}">
              <a16:creationId xmlns:a16="http://schemas.microsoft.com/office/drawing/2014/main" id="{620B79D8-6DDF-45E0-B31B-04D68CDEDA8E}"/>
            </a:ext>
          </a:extLst>
        </xdr:cNvPr>
        <xdr:cNvSpPr txBox="1"/>
      </xdr:nvSpPr>
      <xdr:spPr>
        <a:xfrm>
          <a:off x="15560040" y="145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76" name="楕円 275">
          <a:extLst>
            <a:ext uri="{FF2B5EF4-FFF2-40B4-BE49-F238E27FC236}">
              <a16:creationId xmlns:a16="http://schemas.microsoft.com/office/drawing/2014/main" id="{B885D132-8DE3-405F-97C7-30509CE9AD6A}"/>
            </a:ext>
          </a:extLst>
        </xdr:cNvPr>
        <xdr:cNvSpPr/>
      </xdr:nvSpPr>
      <xdr:spPr>
        <a:xfrm>
          <a:off x="14665960" y="14590606"/>
          <a:ext cx="9398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77" name="テキスト ボックス 276">
          <a:extLst>
            <a:ext uri="{FF2B5EF4-FFF2-40B4-BE49-F238E27FC236}">
              <a16:creationId xmlns:a16="http://schemas.microsoft.com/office/drawing/2014/main" id="{C2D81143-49C9-42D4-8769-9778D914A770}"/>
            </a:ext>
          </a:extLst>
        </xdr:cNvPr>
        <xdr:cNvSpPr txBox="1"/>
      </xdr:nvSpPr>
      <xdr:spPr>
        <a:xfrm>
          <a:off x="14371955" y="14678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8" name="楕円 277">
          <a:extLst>
            <a:ext uri="{FF2B5EF4-FFF2-40B4-BE49-F238E27FC236}">
              <a16:creationId xmlns:a16="http://schemas.microsoft.com/office/drawing/2014/main" id="{B2F8AF1E-A971-4399-A3A1-FBC7B39614DE}"/>
            </a:ext>
          </a:extLst>
        </xdr:cNvPr>
        <xdr:cNvSpPr/>
      </xdr:nvSpPr>
      <xdr:spPr>
        <a:xfrm>
          <a:off x="13868400" y="14630824"/>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79" name="テキスト ボックス 278">
          <a:extLst>
            <a:ext uri="{FF2B5EF4-FFF2-40B4-BE49-F238E27FC236}">
              <a16:creationId xmlns:a16="http://schemas.microsoft.com/office/drawing/2014/main" id="{56158115-166F-4776-AEA5-2FC6B4F268D8}"/>
            </a:ext>
          </a:extLst>
        </xdr:cNvPr>
        <xdr:cNvSpPr txBox="1"/>
      </xdr:nvSpPr>
      <xdr:spPr>
        <a:xfrm>
          <a:off x="13555345" y="1471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41275</xdr:rowOff>
    </xdr:from>
    <xdr:to>
      <xdr:col>68</xdr:col>
      <xdr:colOff>203200</xdr:colOff>
      <xdr:row>85</xdr:row>
      <xdr:rowOff>142875</xdr:rowOff>
    </xdr:to>
    <xdr:sp macro="" textlink="">
      <xdr:nvSpPr>
        <xdr:cNvPr id="280" name="楕円 279">
          <a:extLst>
            <a:ext uri="{FF2B5EF4-FFF2-40B4-BE49-F238E27FC236}">
              <a16:creationId xmlns:a16="http://schemas.microsoft.com/office/drawing/2014/main" id="{824D1022-B758-4245-93C4-E2DB0718F627}"/>
            </a:ext>
          </a:extLst>
        </xdr:cNvPr>
        <xdr:cNvSpPr/>
      </xdr:nvSpPr>
      <xdr:spPr>
        <a:xfrm>
          <a:off x="13051790" y="14614525"/>
          <a:ext cx="9017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127652</xdr:rowOff>
    </xdr:from>
    <xdr:ext cx="762000" cy="259045"/>
    <xdr:sp macro="" textlink="">
      <xdr:nvSpPr>
        <xdr:cNvPr id="281" name="テキスト ボックス 280">
          <a:extLst>
            <a:ext uri="{FF2B5EF4-FFF2-40B4-BE49-F238E27FC236}">
              <a16:creationId xmlns:a16="http://schemas.microsoft.com/office/drawing/2014/main" id="{96681169-BFA1-48F1-9034-72D380BC4E08}"/>
            </a:ext>
          </a:extLst>
        </xdr:cNvPr>
        <xdr:cNvSpPr txBox="1"/>
      </xdr:nvSpPr>
      <xdr:spPr>
        <a:xfrm>
          <a:off x="12763500" y="147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2" name="楕円 281">
          <a:extLst>
            <a:ext uri="{FF2B5EF4-FFF2-40B4-BE49-F238E27FC236}">
              <a16:creationId xmlns:a16="http://schemas.microsoft.com/office/drawing/2014/main" id="{088A52CB-4EFD-4CB4-8969-369B5E80A4FD}"/>
            </a:ext>
          </a:extLst>
        </xdr:cNvPr>
        <xdr:cNvSpPr/>
      </xdr:nvSpPr>
      <xdr:spPr>
        <a:xfrm>
          <a:off x="12246610" y="1471316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3" name="テキスト ボックス 282">
          <a:extLst>
            <a:ext uri="{FF2B5EF4-FFF2-40B4-BE49-F238E27FC236}">
              <a16:creationId xmlns:a16="http://schemas.microsoft.com/office/drawing/2014/main" id="{0DAB891C-FA57-4D4C-90BB-EE978F0E275E}"/>
            </a:ext>
          </a:extLst>
        </xdr:cNvPr>
        <xdr:cNvSpPr txBox="1"/>
      </xdr:nvSpPr>
      <xdr:spPr>
        <a:xfrm>
          <a:off x="11946890" y="1480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B52EE755-1ADD-4DC9-B02D-590CE7CB3AC7}"/>
            </a:ext>
          </a:extLst>
        </xdr:cNvPr>
        <xdr:cNvSpPr/>
      </xdr:nvSpPr>
      <xdr:spPr>
        <a:xfrm>
          <a:off x="11666855" y="882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2680352C-0C88-45EF-9A69-E43D842D9CC1}"/>
            </a:ext>
          </a:extLst>
        </xdr:cNvPr>
        <xdr:cNvSpPr txBox="1"/>
      </xdr:nvSpPr>
      <xdr:spPr>
        <a:xfrm>
          <a:off x="12144247" y="918464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7F7E492A-A137-460F-8907-DBCB25DDFFC2}"/>
            </a:ext>
          </a:extLst>
        </xdr:cNvPr>
        <xdr:cNvSpPr txBox="1"/>
      </xdr:nvSpPr>
      <xdr:spPr>
        <a:xfrm>
          <a:off x="1430413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91245E2-AA24-4C55-B0E4-D879D325E8AD}"/>
            </a:ext>
          </a:extLst>
        </xdr:cNvPr>
        <xdr:cNvSpPr/>
      </xdr:nvSpPr>
      <xdr:spPr>
        <a:xfrm>
          <a:off x="16353155" y="908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FFE3E870-FB1A-4F63-9CC4-DF6D2D657E37}"/>
            </a:ext>
          </a:extLst>
        </xdr:cNvPr>
        <xdr:cNvSpPr/>
      </xdr:nvSpPr>
      <xdr:spPr>
        <a:xfrm>
          <a:off x="16353155" y="92748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FBB19C5A-CC5E-4CEC-B0CF-C691C3AD82DB}"/>
            </a:ext>
          </a:extLst>
        </xdr:cNvPr>
        <xdr:cNvSpPr/>
      </xdr:nvSpPr>
      <xdr:spPr>
        <a:xfrm>
          <a:off x="17846040" y="908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FB1AE1D6-6083-4EB4-A6E0-77BDC32AE5CC}"/>
            </a:ext>
          </a:extLst>
        </xdr:cNvPr>
        <xdr:cNvSpPr/>
      </xdr:nvSpPr>
      <xdr:spPr>
        <a:xfrm>
          <a:off x="17846040" y="9274810"/>
          <a:ext cx="11576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FC68B5A-8BB8-473F-ADA4-8945D634999E}"/>
            </a:ext>
          </a:extLst>
        </xdr:cNvPr>
        <xdr:cNvSpPr/>
      </xdr:nvSpPr>
      <xdr:spPr>
        <a:xfrm>
          <a:off x="19180810" y="908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592F326C-E48F-491B-B6D9-6E2BE18DB1FD}"/>
            </a:ext>
          </a:extLst>
        </xdr:cNvPr>
        <xdr:cNvSpPr/>
      </xdr:nvSpPr>
      <xdr:spPr>
        <a:xfrm>
          <a:off x="19180810" y="9274810"/>
          <a:ext cx="1148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2E14A225-BBEB-45F0-92AE-2E8CD01FBF8A}"/>
            </a:ext>
          </a:extLst>
        </xdr:cNvPr>
        <xdr:cNvSpPr/>
      </xdr:nvSpPr>
      <xdr:spPr>
        <a:xfrm>
          <a:off x="11666855" y="9590405"/>
          <a:ext cx="4617085" cy="241109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DE5B6700-B4F1-4E73-A42D-768873B74361}"/>
            </a:ext>
          </a:extLst>
        </xdr:cNvPr>
        <xdr:cNvSpPr/>
      </xdr:nvSpPr>
      <xdr:spPr>
        <a:xfrm>
          <a:off x="16459200" y="9590405"/>
          <a:ext cx="5478145" cy="24110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7D8F1F68-6428-49E3-B1B8-32539D1443F7}"/>
            </a:ext>
          </a:extLst>
        </xdr:cNvPr>
        <xdr:cNvSpPr/>
      </xdr:nvSpPr>
      <xdr:spPr>
        <a:xfrm>
          <a:off x="16459200" y="959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214B749A-F046-4893-B14B-B2F5568EA136}"/>
            </a:ext>
          </a:extLst>
        </xdr:cNvPr>
        <xdr:cNvSpPr txBox="1"/>
      </xdr:nvSpPr>
      <xdr:spPr>
        <a:xfrm>
          <a:off x="16570960" y="990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人当たり職員数については、類似団体平均を上回っているが、震災以降、行財政改革を着実に進め、外郭団体への派遣職員も含めた職員総定数</a:t>
          </a:r>
          <a:r>
            <a:rPr kumimoji="1" lang="en-US" altLang="ja-JP" sz="1300">
              <a:latin typeface="ＭＳ Ｐゴシック" panose="020B0600070205080204" pitchFamily="50" charset="-128"/>
              <a:ea typeface="ＭＳ Ｐゴシック" panose="020B0600070205080204" pitchFamily="50" charset="-128"/>
            </a:rPr>
            <a:t>7,904</a:t>
          </a:r>
          <a:r>
            <a:rPr kumimoji="1" lang="ja-JP" altLang="en-US" sz="1300">
              <a:latin typeface="ＭＳ Ｐゴシック" panose="020B0600070205080204" pitchFamily="50" charset="-128"/>
              <a:ea typeface="ＭＳ Ｐゴシック" panose="020B0600070205080204" pitchFamily="50" charset="-128"/>
            </a:rPr>
            <a:t>人の削減を行ってきた。引き続き、行財政改革の取り組みを通じ、効率的かつ適正な職員配置、組織体制の構築を図っていく。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81C54C74-8506-409B-BE4F-5E8DF8417816}"/>
            </a:ext>
          </a:extLst>
        </xdr:cNvPr>
        <xdr:cNvSpPr txBox="1"/>
      </xdr:nvSpPr>
      <xdr:spPr>
        <a:xfrm>
          <a:off x="11628755" y="939419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B2B09E6B-762F-4D90-B7F1-6BCCA570E311}"/>
            </a:ext>
          </a:extLst>
        </xdr:cNvPr>
        <xdr:cNvCxnSpPr/>
      </xdr:nvCxnSpPr>
      <xdr:spPr>
        <a:xfrm>
          <a:off x="11666855" y="1200150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3DC4733E-78ED-4578-A8E8-83AE2DC9BB0D}"/>
            </a:ext>
          </a:extLst>
        </xdr:cNvPr>
        <xdr:cNvSpPr txBox="1"/>
      </xdr:nvSpPr>
      <xdr:spPr>
        <a:xfrm>
          <a:off x="10981055" y="1185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a:extLst>
            <a:ext uri="{FF2B5EF4-FFF2-40B4-BE49-F238E27FC236}">
              <a16:creationId xmlns:a16="http://schemas.microsoft.com/office/drawing/2014/main" id="{39BE02FF-05B1-4BCE-AC1D-490923D52618}"/>
            </a:ext>
          </a:extLst>
        </xdr:cNvPr>
        <xdr:cNvCxnSpPr/>
      </xdr:nvCxnSpPr>
      <xdr:spPr>
        <a:xfrm>
          <a:off x="11666855" y="1151699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a:extLst>
            <a:ext uri="{FF2B5EF4-FFF2-40B4-BE49-F238E27FC236}">
              <a16:creationId xmlns:a16="http://schemas.microsoft.com/office/drawing/2014/main" id="{828FB0A4-EF99-44B5-8349-804ADADDF57B}"/>
            </a:ext>
          </a:extLst>
        </xdr:cNvPr>
        <xdr:cNvSpPr txBox="1"/>
      </xdr:nvSpPr>
      <xdr:spPr>
        <a:xfrm>
          <a:off x="10981055" y="1137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a:extLst>
            <a:ext uri="{FF2B5EF4-FFF2-40B4-BE49-F238E27FC236}">
              <a16:creationId xmlns:a16="http://schemas.microsoft.com/office/drawing/2014/main" id="{815113B5-7431-4AE2-94DF-CF748BBCD6D7}"/>
            </a:ext>
          </a:extLst>
        </xdr:cNvPr>
        <xdr:cNvCxnSpPr/>
      </xdr:nvCxnSpPr>
      <xdr:spPr>
        <a:xfrm>
          <a:off x="11666855" y="110324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a:extLst>
            <a:ext uri="{FF2B5EF4-FFF2-40B4-BE49-F238E27FC236}">
              <a16:creationId xmlns:a16="http://schemas.microsoft.com/office/drawing/2014/main" id="{D2325047-B6AF-4C6F-936D-BEA2ABE2EA57}"/>
            </a:ext>
          </a:extLst>
        </xdr:cNvPr>
        <xdr:cNvSpPr txBox="1"/>
      </xdr:nvSpPr>
      <xdr:spPr>
        <a:xfrm>
          <a:off x="10981055" y="1089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a:extLst>
            <a:ext uri="{FF2B5EF4-FFF2-40B4-BE49-F238E27FC236}">
              <a16:creationId xmlns:a16="http://schemas.microsoft.com/office/drawing/2014/main" id="{144265C2-506D-49D8-ADE7-AD230B8F17B2}"/>
            </a:ext>
          </a:extLst>
        </xdr:cNvPr>
        <xdr:cNvCxnSpPr/>
      </xdr:nvCxnSpPr>
      <xdr:spPr>
        <a:xfrm>
          <a:off x="11666855" y="105498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a:extLst>
            <a:ext uri="{FF2B5EF4-FFF2-40B4-BE49-F238E27FC236}">
              <a16:creationId xmlns:a16="http://schemas.microsoft.com/office/drawing/2014/main" id="{A987D7AE-81EF-4280-B5D2-4FDCCFFC6957}"/>
            </a:ext>
          </a:extLst>
        </xdr:cNvPr>
        <xdr:cNvSpPr txBox="1"/>
      </xdr:nvSpPr>
      <xdr:spPr>
        <a:xfrm>
          <a:off x="10981055" y="104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a:extLst>
            <a:ext uri="{FF2B5EF4-FFF2-40B4-BE49-F238E27FC236}">
              <a16:creationId xmlns:a16="http://schemas.microsoft.com/office/drawing/2014/main" id="{3CAD235C-55C9-4C68-9379-058DC40CE751}"/>
            </a:ext>
          </a:extLst>
        </xdr:cNvPr>
        <xdr:cNvCxnSpPr/>
      </xdr:nvCxnSpPr>
      <xdr:spPr>
        <a:xfrm>
          <a:off x="11666855" y="100749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a:extLst>
            <a:ext uri="{FF2B5EF4-FFF2-40B4-BE49-F238E27FC236}">
              <a16:creationId xmlns:a16="http://schemas.microsoft.com/office/drawing/2014/main" id="{C767C057-5488-4CAD-9F91-0A0B265A11E8}"/>
            </a:ext>
          </a:extLst>
        </xdr:cNvPr>
        <xdr:cNvSpPr txBox="1"/>
      </xdr:nvSpPr>
      <xdr:spPr>
        <a:xfrm>
          <a:off x="10981055" y="9930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A964801F-DC4F-461E-A3C7-AF50516B0561}"/>
            </a:ext>
          </a:extLst>
        </xdr:cNvPr>
        <xdr:cNvCxnSpPr/>
      </xdr:nvCxnSpPr>
      <xdr:spPr>
        <a:xfrm>
          <a:off x="11666855" y="959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A24AA93B-48AC-4839-9F2F-1D4B4CC662A6}"/>
            </a:ext>
          </a:extLst>
        </xdr:cNvPr>
        <xdr:cNvSpPr txBox="1"/>
      </xdr:nvSpPr>
      <xdr:spPr>
        <a:xfrm>
          <a:off x="10981055" y="945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3221F569-F6E1-47B6-9A42-1EE5CB8F890B}"/>
            </a:ext>
          </a:extLst>
        </xdr:cNvPr>
        <xdr:cNvSpPr/>
      </xdr:nvSpPr>
      <xdr:spPr>
        <a:xfrm>
          <a:off x="11666855" y="9590405"/>
          <a:ext cx="4617085" cy="241109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88392</xdr:rowOff>
    </xdr:from>
    <xdr:to>
      <xdr:col>81</xdr:col>
      <xdr:colOff>44450</xdr:colOff>
      <xdr:row>65</xdr:row>
      <xdr:rowOff>143002</xdr:rowOff>
    </xdr:to>
    <xdr:cxnSp macro="">
      <xdr:nvCxnSpPr>
        <xdr:cNvPr id="311" name="直線コネクタ 310">
          <a:extLst>
            <a:ext uri="{FF2B5EF4-FFF2-40B4-BE49-F238E27FC236}">
              <a16:creationId xmlns:a16="http://schemas.microsoft.com/office/drawing/2014/main" id="{044A8075-A4E1-404E-BC3F-EDC506620773}"/>
            </a:ext>
          </a:extLst>
        </xdr:cNvPr>
        <xdr:cNvCxnSpPr/>
      </xdr:nvCxnSpPr>
      <xdr:spPr>
        <a:xfrm flipV="1">
          <a:off x="15476855" y="10036302"/>
          <a:ext cx="0" cy="1249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115079</xdr:rowOff>
    </xdr:from>
    <xdr:ext cx="762000" cy="259045"/>
    <xdr:sp macro="" textlink="">
      <xdr:nvSpPr>
        <xdr:cNvPr id="312" name="定員管理の状況最小値テキスト">
          <a:extLst>
            <a:ext uri="{FF2B5EF4-FFF2-40B4-BE49-F238E27FC236}">
              <a16:creationId xmlns:a16="http://schemas.microsoft.com/office/drawing/2014/main" id="{E99446F6-1B4B-4BF1-B187-0E93C726369D}"/>
            </a:ext>
          </a:extLst>
        </xdr:cNvPr>
        <xdr:cNvSpPr txBox="1"/>
      </xdr:nvSpPr>
      <xdr:spPr>
        <a:xfrm>
          <a:off x="1556004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143002</xdr:rowOff>
    </xdr:from>
    <xdr:to>
      <xdr:col>81</xdr:col>
      <xdr:colOff>133350</xdr:colOff>
      <xdr:row>65</xdr:row>
      <xdr:rowOff>143002</xdr:rowOff>
    </xdr:to>
    <xdr:cxnSp macro="">
      <xdr:nvCxnSpPr>
        <xdr:cNvPr id="313" name="直線コネクタ 312">
          <a:extLst>
            <a:ext uri="{FF2B5EF4-FFF2-40B4-BE49-F238E27FC236}">
              <a16:creationId xmlns:a16="http://schemas.microsoft.com/office/drawing/2014/main" id="{506EE276-38F2-400F-98B3-6C2331DD2671}"/>
            </a:ext>
          </a:extLst>
        </xdr:cNvPr>
        <xdr:cNvCxnSpPr/>
      </xdr:nvCxnSpPr>
      <xdr:spPr>
        <a:xfrm>
          <a:off x="15408910" y="11285347"/>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3319</xdr:rowOff>
    </xdr:from>
    <xdr:ext cx="762000" cy="259045"/>
    <xdr:sp macro="" textlink="">
      <xdr:nvSpPr>
        <xdr:cNvPr id="314" name="定員管理の状況最大値テキスト">
          <a:extLst>
            <a:ext uri="{FF2B5EF4-FFF2-40B4-BE49-F238E27FC236}">
              <a16:creationId xmlns:a16="http://schemas.microsoft.com/office/drawing/2014/main" id="{BDAB2AD2-7DCB-4F4E-BE93-054B01024AC4}"/>
            </a:ext>
          </a:extLst>
        </xdr:cNvPr>
        <xdr:cNvSpPr txBox="1"/>
      </xdr:nvSpPr>
      <xdr:spPr>
        <a:xfrm>
          <a:off x="1556004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88392</xdr:rowOff>
    </xdr:from>
    <xdr:to>
      <xdr:col>81</xdr:col>
      <xdr:colOff>133350</xdr:colOff>
      <xdr:row>58</xdr:row>
      <xdr:rowOff>88392</xdr:rowOff>
    </xdr:to>
    <xdr:cxnSp macro="">
      <xdr:nvCxnSpPr>
        <xdr:cNvPr id="315" name="直線コネクタ 314">
          <a:extLst>
            <a:ext uri="{FF2B5EF4-FFF2-40B4-BE49-F238E27FC236}">
              <a16:creationId xmlns:a16="http://schemas.microsoft.com/office/drawing/2014/main" id="{80C88CC7-E89C-46E1-9412-D8AD2BF965F1}"/>
            </a:ext>
          </a:extLst>
        </xdr:cNvPr>
        <xdr:cNvCxnSpPr/>
      </xdr:nvCxnSpPr>
      <xdr:spPr>
        <a:xfrm>
          <a:off x="15408910" y="1003630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109220</xdr:rowOff>
    </xdr:from>
    <xdr:to>
      <xdr:col>81</xdr:col>
      <xdr:colOff>44450</xdr:colOff>
      <xdr:row>65</xdr:row>
      <xdr:rowOff>138176</xdr:rowOff>
    </xdr:to>
    <xdr:cxnSp macro="">
      <xdr:nvCxnSpPr>
        <xdr:cNvPr id="316" name="直線コネクタ 315">
          <a:extLst>
            <a:ext uri="{FF2B5EF4-FFF2-40B4-BE49-F238E27FC236}">
              <a16:creationId xmlns:a16="http://schemas.microsoft.com/office/drawing/2014/main" id="{E02ABDBA-CBAA-4DD8-8119-C7F86E1D343D}"/>
            </a:ext>
          </a:extLst>
        </xdr:cNvPr>
        <xdr:cNvCxnSpPr/>
      </xdr:nvCxnSpPr>
      <xdr:spPr>
        <a:xfrm>
          <a:off x="14714855" y="11251565"/>
          <a:ext cx="762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48785</xdr:rowOff>
    </xdr:from>
    <xdr:ext cx="762000" cy="259045"/>
    <xdr:sp macro="" textlink="">
      <xdr:nvSpPr>
        <xdr:cNvPr id="317" name="定員管理の状況平均値テキスト">
          <a:extLst>
            <a:ext uri="{FF2B5EF4-FFF2-40B4-BE49-F238E27FC236}">
              <a16:creationId xmlns:a16="http://schemas.microsoft.com/office/drawing/2014/main" id="{66C3F828-E3CB-48BD-8A00-0B97126F7370}"/>
            </a:ext>
          </a:extLst>
        </xdr:cNvPr>
        <xdr:cNvSpPr txBox="1"/>
      </xdr:nvSpPr>
      <xdr:spPr>
        <a:xfrm>
          <a:off x="15560040" y="1050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32258</xdr:rowOff>
    </xdr:from>
    <xdr:to>
      <xdr:col>81</xdr:col>
      <xdr:colOff>95250</xdr:colOff>
      <xdr:row>62</xdr:row>
      <xdr:rowOff>133858</xdr:rowOff>
    </xdr:to>
    <xdr:sp macro="" textlink="">
      <xdr:nvSpPr>
        <xdr:cNvPr id="318" name="フローチャート: 判断 317">
          <a:extLst>
            <a:ext uri="{FF2B5EF4-FFF2-40B4-BE49-F238E27FC236}">
              <a16:creationId xmlns:a16="http://schemas.microsoft.com/office/drawing/2014/main" id="{DF660EBB-5481-4030-8ED8-FB5D5E8E7F41}"/>
            </a:ext>
          </a:extLst>
        </xdr:cNvPr>
        <xdr:cNvSpPr/>
      </xdr:nvSpPr>
      <xdr:spPr>
        <a:xfrm>
          <a:off x="15427960" y="10660253"/>
          <a:ext cx="9398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75438</xdr:rowOff>
    </xdr:from>
    <xdr:to>
      <xdr:col>77</xdr:col>
      <xdr:colOff>44450</xdr:colOff>
      <xdr:row>65</xdr:row>
      <xdr:rowOff>109220</xdr:rowOff>
    </xdr:to>
    <xdr:cxnSp macro="">
      <xdr:nvCxnSpPr>
        <xdr:cNvPr id="319" name="直線コネクタ 318">
          <a:extLst>
            <a:ext uri="{FF2B5EF4-FFF2-40B4-BE49-F238E27FC236}">
              <a16:creationId xmlns:a16="http://schemas.microsoft.com/office/drawing/2014/main" id="{0A338A8E-C049-444E-A4DE-95CCB53C19B7}"/>
            </a:ext>
          </a:extLst>
        </xdr:cNvPr>
        <xdr:cNvCxnSpPr/>
      </xdr:nvCxnSpPr>
      <xdr:spPr>
        <a:xfrm>
          <a:off x="13903960" y="11219688"/>
          <a:ext cx="810895" cy="3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22606</xdr:rowOff>
    </xdr:from>
    <xdr:to>
      <xdr:col>77</xdr:col>
      <xdr:colOff>95250</xdr:colOff>
      <xdr:row>62</xdr:row>
      <xdr:rowOff>124206</xdr:rowOff>
    </xdr:to>
    <xdr:sp macro="" textlink="">
      <xdr:nvSpPr>
        <xdr:cNvPr id="320" name="フローチャート: 判断 319">
          <a:extLst>
            <a:ext uri="{FF2B5EF4-FFF2-40B4-BE49-F238E27FC236}">
              <a16:creationId xmlns:a16="http://schemas.microsoft.com/office/drawing/2014/main" id="{949B8FB9-93A7-4782-AF8E-408FAE7565A1}"/>
            </a:ext>
          </a:extLst>
        </xdr:cNvPr>
        <xdr:cNvSpPr/>
      </xdr:nvSpPr>
      <xdr:spPr>
        <a:xfrm>
          <a:off x="14665960" y="10648696"/>
          <a:ext cx="9398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134383</xdr:rowOff>
    </xdr:from>
    <xdr:ext cx="736600" cy="259045"/>
    <xdr:sp macro="" textlink="">
      <xdr:nvSpPr>
        <xdr:cNvPr id="321" name="テキスト ボックス 320">
          <a:extLst>
            <a:ext uri="{FF2B5EF4-FFF2-40B4-BE49-F238E27FC236}">
              <a16:creationId xmlns:a16="http://schemas.microsoft.com/office/drawing/2014/main" id="{B233DAC1-BE1D-48AF-B3AA-C87C5348B533}"/>
            </a:ext>
          </a:extLst>
        </xdr:cNvPr>
        <xdr:cNvSpPr txBox="1"/>
      </xdr:nvSpPr>
      <xdr:spPr>
        <a:xfrm>
          <a:off x="14371955" y="1041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128778</xdr:rowOff>
    </xdr:from>
    <xdr:to>
      <xdr:col>72</xdr:col>
      <xdr:colOff>203200</xdr:colOff>
      <xdr:row>65</xdr:row>
      <xdr:rowOff>75438</xdr:rowOff>
    </xdr:to>
    <xdr:cxnSp macro="">
      <xdr:nvCxnSpPr>
        <xdr:cNvPr id="322" name="直線コネクタ 321">
          <a:extLst>
            <a:ext uri="{FF2B5EF4-FFF2-40B4-BE49-F238E27FC236}">
              <a16:creationId xmlns:a16="http://schemas.microsoft.com/office/drawing/2014/main" id="{23230B11-6FAA-4000-AD1D-3DE8995FA1F0}"/>
            </a:ext>
          </a:extLst>
        </xdr:cNvPr>
        <xdr:cNvCxnSpPr/>
      </xdr:nvCxnSpPr>
      <xdr:spPr>
        <a:xfrm>
          <a:off x="13106400" y="10933938"/>
          <a:ext cx="79756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8128</xdr:rowOff>
    </xdr:from>
    <xdr:to>
      <xdr:col>73</xdr:col>
      <xdr:colOff>44450</xdr:colOff>
      <xdr:row>62</xdr:row>
      <xdr:rowOff>109728</xdr:rowOff>
    </xdr:to>
    <xdr:sp macro="" textlink="">
      <xdr:nvSpPr>
        <xdr:cNvPr id="323" name="フローチャート: 判断 322">
          <a:extLst>
            <a:ext uri="{FF2B5EF4-FFF2-40B4-BE49-F238E27FC236}">
              <a16:creationId xmlns:a16="http://schemas.microsoft.com/office/drawing/2014/main" id="{F6B2B15C-51AD-4990-9056-3E223E5CD37A}"/>
            </a:ext>
          </a:extLst>
        </xdr:cNvPr>
        <xdr:cNvSpPr/>
      </xdr:nvSpPr>
      <xdr:spPr>
        <a:xfrm>
          <a:off x="13868400" y="10639933"/>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119905</xdr:rowOff>
    </xdr:from>
    <xdr:ext cx="762000" cy="259045"/>
    <xdr:sp macro="" textlink="">
      <xdr:nvSpPr>
        <xdr:cNvPr id="324" name="テキスト ボックス 323">
          <a:extLst>
            <a:ext uri="{FF2B5EF4-FFF2-40B4-BE49-F238E27FC236}">
              <a16:creationId xmlns:a16="http://schemas.microsoft.com/office/drawing/2014/main" id="{EA54B9FD-556F-40E7-88B6-9CBBAA564339}"/>
            </a:ext>
          </a:extLst>
        </xdr:cNvPr>
        <xdr:cNvSpPr txBox="1"/>
      </xdr:nvSpPr>
      <xdr:spPr>
        <a:xfrm>
          <a:off x="13555345" y="1040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128778</xdr:rowOff>
    </xdr:from>
    <xdr:to>
      <xdr:col>68</xdr:col>
      <xdr:colOff>152400</xdr:colOff>
      <xdr:row>63</xdr:row>
      <xdr:rowOff>133604</xdr:rowOff>
    </xdr:to>
    <xdr:cxnSp macro="">
      <xdr:nvCxnSpPr>
        <xdr:cNvPr id="325" name="直線コネクタ 324">
          <a:extLst>
            <a:ext uri="{FF2B5EF4-FFF2-40B4-BE49-F238E27FC236}">
              <a16:creationId xmlns:a16="http://schemas.microsoft.com/office/drawing/2014/main" id="{247D3FDC-9125-45CC-8361-0FE109BC15CF}"/>
            </a:ext>
          </a:extLst>
        </xdr:cNvPr>
        <xdr:cNvCxnSpPr/>
      </xdr:nvCxnSpPr>
      <xdr:spPr>
        <a:xfrm flipV="1">
          <a:off x="12289790" y="10933938"/>
          <a:ext cx="81661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162814</xdr:rowOff>
    </xdr:from>
    <xdr:to>
      <xdr:col>68</xdr:col>
      <xdr:colOff>203200</xdr:colOff>
      <xdr:row>61</xdr:row>
      <xdr:rowOff>92964</xdr:rowOff>
    </xdr:to>
    <xdr:sp macro="" textlink="">
      <xdr:nvSpPr>
        <xdr:cNvPr id="326" name="フローチャート: 判断 325">
          <a:extLst>
            <a:ext uri="{FF2B5EF4-FFF2-40B4-BE49-F238E27FC236}">
              <a16:creationId xmlns:a16="http://schemas.microsoft.com/office/drawing/2014/main" id="{B93C5BB3-9039-48D8-94B8-C5B695B1F195}"/>
            </a:ext>
          </a:extLst>
        </xdr:cNvPr>
        <xdr:cNvSpPr/>
      </xdr:nvSpPr>
      <xdr:spPr>
        <a:xfrm>
          <a:off x="13051790" y="1045171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103141</xdr:rowOff>
    </xdr:from>
    <xdr:ext cx="762000" cy="259045"/>
    <xdr:sp macro="" textlink="">
      <xdr:nvSpPr>
        <xdr:cNvPr id="327" name="テキスト ボックス 326">
          <a:extLst>
            <a:ext uri="{FF2B5EF4-FFF2-40B4-BE49-F238E27FC236}">
              <a16:creationId xmlns:a16="http://schemas.microsoft.com/office/drawing/2014/main" id="{F660E7A4-7E7B-4B1E-8263-66BF30801052}"/>
            </a:ext>
          </a:extLst>
        </xdr:cNvPr>
        <xdr:cNvSpPr txBox="1"/>
      </xdr:nvSpPr>
      <xdr:spPr>
        <a:xfrm>
          <a:off x="12763500" y="102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90424</xdr:rowOff>
    </xdr:from>
    <xdr:to>
      <xdr:col>64</xdr:col>
      <xdr:colOff>152400</xdr:colOff>
      <xdr:row>61</xdr:row>
      <xdr:rowOff>20574</xdr:rowOff>
    </xdr:to>
    <xdr:sp macro="" textlink="">
      <xdr:nvSpPr>
        <xdr:cNvPr id="328" name="フローチャート: 判断 327">
          <a:extLst>
            <a:ext uri="{FF2B5EF4-FFF2-40B4-BE49-F238E27FC236}">
              <a16:creationId xmlns:a16="http://schemas.microsoft.com/office/drawing/2014/main" id="{986EEAB6-A4CE-4925-B5A0-66DB5CC97F4D}"/>
            </a:ext>
          </a:extLst>
        </xdr:cNvPr>
        <xdr:cNvSpPr/>
      </xdr:nvSpPr>
      <xdr:spPr>
        <a:xfrm>
          <a:off x="12246610" y="10381234"/>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30751</xdr:rowOff>
    </xdr:from>
    <xdr:ext cx="762000" cy="259045"/>
    <xdr:sp macro="" textlink="">
      <xdr:nvSpPr>
        <xdr:cNvPr id="329" name="テキスト ボックス 328">
          <a:extLst>
            <a:ext uri="{FF2B5EF4-FFF2-40B4-BE49-F238E27FC236}">
              <a16:creationId xmlns:a16="http://schemas.microsoft.com/office/drawing/2014/main" id="{66FBE4A4-70EB-4832-8643-08CB4E6F05AD}"/>
            </a:ext>
          </a:extLst>
        </xdr:cNvPr>
        <xdr:cNvSpPr txBox="1"/>
      </xdr:nvSpPr>
      <xdr:spPr>
        <a:xfrm>
          <a:off x="11946890" y="1014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ED0185D4-C4AE-4DB1-B447-28641162012F}"/>
            </a:ext>
          </a:extLst>
        </xdr:cNvPr>
        <xdr:cNvSpPr txBox="1"/>
      </xdr:nvSpPr>
      <xdr:spPr>
        <a:xfrm>
          <a:off x="15278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65562915-7F0D-4158-9C08-3D02FE233BFE}"/>
            </a:ext>
          </a:extLst>
        </xdr:cNvPr>
        <xdr:cNvSpPr txBox="1"/>
      </xdr:nvSpPr>
      <xdr:spPr>
        <a:xfrm>
          <a:off x="1451610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9DC17B4D-0A03-4257-8747-3450678FB874}"/>
            </a:ext>
          </a:extLst>
        </xdr:cNvPr>
        <xdr:cNvSpPr txBox="1"/>
      </xdr:nvSpPr>
      <xdr:spPr>
        <a:xfrm>
          <a:off x="1371473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145CF73F-1F86-4A48-A413-533A9A42E8DF}"/>
            </a:ext>
          </a:extLst>
        </xdr:cNvPr>
        <xdr:cNvSpPr txBox="1"/>
      </xdr:nvSpPr>
      <xdr:spPr>
        <a:xfrm>
          <a:off x="12907645"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EE2B078B-ACE1-4440-B24E-01411B60FAB9}"/>
            </a:ext>
          </a:extLst>
        </xdr:cNvPr>
        <xdr:cNvSpPr txBox="1"/>
      </xdr:nvSpPr>
      <xdr:spPr>
        <a:xfrm>
          <a:off x="12092940" y="120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87376</xdr:rowOff>
    </xdr:from>
    <xdr:to>
      <xdr:col>81</xdr:col>
      <xdr:colOff>95250</xdr:colOff>
      <xdr:row>66</xdr:row>
      <xdr:rowOff>17526</xdr:rowOff>
    </xdr:to>
    <xdr:sp macro="" textlink="">
      <xdr:nvSpPr>
        <xdr:cNvPr id="335" name="楕円 334">
          <a:extLst>
            <a:ext uri="{FF2B5EF4-FFF2-40B4-BE49-F238E27FC236}">
              <a16:creationId xmlns:a16="http://schemas.microsoft.com/office/drawing/2014/main" id="{30254EE1-3519-4C90-AB96-588DC682B60F}"/>
            </a:ext>
          </a:extLst>
        </xdr:cNvPr>
        <xdr:cNvSpPr/>
      </xdr:nvSpPr>
      <xdr:spPr>
        <a:xfrm>
          <a:off x="15427960" y="11233531"/>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154703</xdr:rowOff>
    </xdr:from>
    <xdr:ext cx="762000" cy="259045"/>
    <xdr:sp macro="" textlink="">
      <xdr:nvSpPr>
        <xdr:cNvPr id="336" name="定員管理の状況該当値テキスト">
          <a:extLst>
            <a:ext uri="{FF2B5EF4-FFF2-40B4-BE49-F238E27FC236}">
              <a16:creationId xmlns:a16="http://schemas.microsoft.com/office/drawing/2014/main" id="{C6421107-C96E-4608-B68E-83501741E2FB}"/>
            </a:ext>
          </a:extLst>
        </xdr:cNvPr>
        <xdr:cNvSpPr txBox="1"/>
      </xdr:nvSpPr>
      <xdr:spPr>
        <a:xfrm>
          <a:off x="15560040" y="1112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58420</xdr:rowOff>
    </xdr:from>
    <xdr:to>
      <xdr:col>77</xdr:col>
      <xdr:colOff>95250</xdr:colOff>
      <xdr:row>65</xdr:row>
      <xdr:rowOff>160020</xdr:rowOff>
    </xdr:to>
    <xdr:sp macro="" textlink="">
      <xdr:nvSpPr>
        <xdr:cNvPr id="337" name="楕円 336">
          <a:extLst>
            <a:ext uri="{FF2B5EF4-FFF2-40B4-BE49-F238E27FC236}">
              <a16:creationId xmlns:a16="http://schemas.microsoft.com/office/drawing/2014/main" id="{DED15982-BF2D-4B29-AF35-3A7345DCED2E}"/>
            </a:ext>
          </a:extLst>
        </xdr:cNvPr>
        <xdr:cNvSpPr/>
      </xdr:nvSpPr>
      <xdr:spPr>
        <a:xfrm>
          <a:off x="14665960" y="11198860"/>
          <a:ext cx="9398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144797</xdr:rowOff>
    </xdr:from>
    <xdr:ext cx="736600" cy="259045"/>
    <xdr:sp macro="" textlink="">
      <xdr:nvSpPr>
        <xdr:cNvPr id="338" name="テキスト ボックス 337">
          <a:extLst>
            <a:ext uri="{FF2B5EF4-FFF2-40B4-BE49-F238E27FC236}">
              <a16:creationId xmlns:a16="http://schemas.microsoft.com/office/drawing/2014/main" id="{1675C2D9-FB89-440B-A493-6593A1DB289F}"/>
            </a:ext>
          </a:extLst>
        </xdr:cNvPr>
        <xdr:cNvSpPr txBox="1"/>
      </xdr:nvSpPr>
      <xdr:spPr>
        <a:xfrm>
          <a:off x="14371955" y="1128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24638</xdr:rowOff>
    </xdr:from>
    <xdr:to>
      <xdr:col>73</xdr:col>
      <xdr:colOff>44450</xdr:colOff>
      <xdr:row>65</xdr:row>
      <xdr:rowOff>126238</xdr:rowOff>
    </xdr:to>
    <xdr:sp macro="" textlink="">
      <xdr:nvSpPr>
        <xdr:cNvPr id="339" name="楕円 338">
          <a:extLst>
            <a:ext uri="{FF2B5EF4-FFF2-40B4-BE49-F238E27FC236}">
              <a16:creationId xmlns:a16="http://schemas.microsoft.com/office/drawing/2014/main" id="{84D63493-77AE-43D2-A423-A3365A3A8FEA}"/>
            </a:ext>
          </a:extLst>
        </xdr:cNvPr>
        <xdr:cNvSpPr/>
      </xdr:nvSpPr>
      <xdr:spPr>
        <a:xfrm>
          <a:off x="13868400" y="11165078"/>
          <a:ext cx="84455"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111015</xdr:rowOff>
    </xdr:from>
    <xdr:ext cx="762000" cy="259045"/>
    <xdr:sp macro="" textlink="">
      <xdr:nvSpPr>
        <xdr:cNvPr id="340" name="テキスト ボックス 339">
          <a:extLst>
            <a:ext uri="{FF2B5EF4-FFF2-40B4-BE49-F238E27FC236}">
              <a16:creationId xmlns:a16="http://schemas.microsoft.com/office/drawing/2014/main" id="{8B19B622-D8D9-43C0-BDB2-845E68E02271}"/>
            </a:ext>
          </a:extLst>
        </xdr:cNvPr>
        <xdr:cNvSpPr txBox="1"/>
      </xdr:nvSpPr>
      <xdr:spPr>
        <a:xfrm>
          <a:off x="13555345"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77978</xdr:rowOff>
    </xdr:from>
    <xdr:to>
      <xdr:col>68</xdr:col>
      <xdr:colOff>203200</xdr:colOff>
      <xdr:row>64</xdr:row>
      <xdr:rowOff>8128</xdr:rowOff>
    </xdr:to>
    <xdr:sp macro="" textlink="">
      <xdr:nvSpPr>
        <xdr:cNvPr id="341" name="楕円 340">
          <a:extLst>
            <a:ext uri="{FF2B5EF4-FFF2-40B4-BE49-F238E27FC236}">
              <a16:creationId xmlns:a16="http://schemas.microsoft.com/office/drawing/2014/main" id="{51BB6A03-084E-47F5-93ED-8579FE9AD147}"/>
            </a:ext>
          </a:extLst>
        </xdr:cNvPr>
        <xdr:cNvSpPr/>
      </xdr:nvSpPr>
      <xdr:spPr>
        <a:xfrm>
          <a:off x="13051790" y="10879328"/>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164355</xdr:rowOff>
    </xdr:from>
    <xdr:ext cx="762000" cy="259045"/>
    <xdr:sp macro="" textlink="">
      <xdr:nvSpPr>
        <xdr:cNvPr id="342" name="テキスト ボックス 341">
          <a:extLst>
            <a:ext uri="{FF2B5EF4-FFF2-40B4-BE49-F238E27FC236}">
              <a16:creationId xmlns:a16="http://schemas.microsoft.com/office/drawing/2014/main" id="{80940FD9-5BD5-4421-B52C-18150A2D9A5D}"/>
            </a:ext>
          </a:extLst>
        </xdr:cNvPr>
        <xdr:cNvSpPr txBox="1"/>
      </xdr:nvSpPr>
      <xdr:spPr>
        <a:xfrm>
          <a:off x="12763500" y="1096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82804</xdr:rowOff>
    </xdr:from>
    <xdr:to>
      <xdr:col>64</xdr:col>
      <xdr:colOff>152400</xdr:colOff>
      <xdr:row>64</xdr:row>
      <xdr:rowOff>12954</xdr:rowOff>
    </xdr:to>
    <xdr:sp macro="" textlink="">
      <xdr:nvSpPr>
        <xdr:cNvPr id="343" name="楕円 342">
          <a:extLst>
            <a:ext uri="{FF2B5EF4-FFF2-40B4-BE49-F238E27FC236}">
              <a16:creationId xmlns:a16="http://schemas.microsoft.com/office/drawing/2014/main" id="{6B2C5E57-4948-4AB6-8F79-47FF08CF8B51}"/>
            </a:ext>
          </a:extLst>
        </xdr:cNvPr>
        <xdr:cNvSpPr/>
      </xdr:nvSpPr>
      <xdr:spPr>
        <a:xfrm>
          <a:off x="12246610" y="1088605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169181</xdr:rowOff>
    </xdr:from>
    <xdr:ext cx="762000" cy="259045"/>
    <xdr:sp macro="" textlink="">
      <xdr:nvSpPr>
        <xdr:cNvPr id="344" name="テキスト ボックス 343">
          <a:extLst>
            <a:ext uri="{FF2B5EF4-FFF2-40B4-BE49-F238E27FC236}">
              <a16:creationId xmlns:a16="http://schemas.microsoft.com/office/drawing/2014/main" id="{DC2B9D4D-6C9C-4F26-A2FF-497A97FA90ED}"/>
            </a:ext>
          </a:extLst>
        </xdr:cNvPr>
        <xdr:cNvSpPr txBox="1"/>
      </xdr:nvSpPr>
      <xdr:spPr>
        <a:xfrm>
          <a:off x="11946890" y="1097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D35EE8F9-687D-495F-97E3-3C4B913958CD}"/>
            </a:ext>
          </a:extLst>
        </xdr:cNvPr>
        <xdr:cNvSpPr/>
      </xdr:nvSpPr>
      <xdr:spPr>
        <a:xfrm>
          <a:off x="11666855" y="5018405"/>
          <a:ext cx="4617085" cy="3117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B09BF54A-B245-47E4-8926-C1EF9959CB82}"/>
            </a:ext>
          </a:extLst>
        </xdr:cNvPr>
        <xdr:cNvSpPr txBox="1"/>
      </xdr:nvSpPr>
      <xdr:spPr>
        <a:xfrm>
          <a:off x="12440734" y="53746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6795D720-69F8-4536-B812-D0DEF90F144E}"/>
            </a:ext>
          </a:extLst>
        </xdr:cNvPr>
        <xdr:cNvSpPr txBox="1"/>
      </xdr:nvSpPr>
      <xdr:spPr>
        <a:xfrm>
          <a:off x="1401717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8D1E471D-6EA1-4C05-A3B6-68313D98A405}"/>
            </a:ext>
          </a:extLst>
        </xdr:cNvPr>
        <xdr:cNvSpPr/>
      </xdr:nvSpPr>
      <xdr:spPr>
        <a:xfrm>
          <a:off x="16353155" y="527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601A0869-3597-4693-96E9-7CC36EE379FE}"/>
            </a:ext>
          </a:extLst>
        </xdr:cNvPr>
        <xdr:cNvSpPr/>
      </xdr:nvSpPr>
      <xdr:spPr>
        <a:xfrm>
          <a:off x="16353155" y="545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FFA8EAB-CCB1-4235-97FC-8FEA7E10D9C8}"/>
            </a:ext>
          </a:extLst>
        </xdr:cNvPr>
        <xdr:cNvSpPr/>
      </xdr:nvSpPr>
      <xdr:spPr>
        <a:xfrm>
          <a:off x="17846040" y="527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5FA6C690-DC58-4A44-AE7C-CA75DE35A6B0}"/>
            </a:ext>
          </a:extLst>
        </xdr:cNvPr>
        <xdr:cNvSpPr/>
      </xdr:nvSpPr>
      <xdr:spPr>
        <a:xfrm>
          <a:off x="17846040" y="545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686702D2-C453-4303-846E-D931556D8BF8}"/>
            </a:ext>
          </a:extLst>
        </xdr:cNvPr>
        <xdr:cNvSpPr/>
      </xdr:nvSpPr>
      <xdr:spPr>
        <a:xfrm>
          <a:off x="19180810" y="527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6A6D1911-CF27-4D3B-A969-2E1E51BD9C68}"/>
            </a:ext>
          </a:extLst>
        </xdr:cNvPr>
        <xdr:cNvSpPr/>
      </xdr:nvSpPr>
      <xdr:spPr>
        <a:xfrm>
          <a:off x="19180810" y="545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EE623994-9046-4184-87D6-49C3A71FD1BD}"/>
            </a:ext>
          </a:extLst>
        </xdr:cNvPr>
        <xdr:cNvSpPr/>
      </xdr:nvSpPr>
      <xdr:spPr>
        <a:xfrm>
          <a:off x="11666855" y="578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F3162CA8-0750-4794-B2C2-F4A64D9EE738}"/>
            </a:ext>
          </a:extLst>
        </xdr:cNvPr>
        <xdr:cNvSpPr/>
      </xdr:nvSpPr>
      <xdr:spPr>
        <a:xfrm>
          <a:off x="16459200" y="578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36B90F27-5C44-4EB9-9BB7-B726E036A3B0}"/>
            </a:ext>
          </a:extLst>
        </xdr:cNvPr>
        <xdr:cNvSpPr/>
      </xdr:nvSpPr>
      <xdr:spPr>
        <a:xfrm>
          <a:off x="16459200" y="5780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C1578DA4-F485-4AC8-8854-78CA95185B8D}"/>
            </a:ext>
          </a:extLst>
        </xdr:cNvPr>
        <xdr:cNvSpPr txBox="1"/>
      </xdr:nvSpPr>
      <xdr:spPr>
        <a:xfrm>
          <a:off x="16570960" y="609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実質公債費比率については、市債発行の抑制努力に伴う市債残高の削減など、これまでの取組によって着実に低下してきており、平成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年度から類似団体平均を下回っている。令和４年度については、前年度から横ばいとなった。今後も、市民のくらしと安全・安心を守るために必要な一定の公共投資を行う一方で、「神戸市行財政改革</a:t>
          </a:r>
          <a:r>
            <a:rPr kumimoji="1" lang="en-US" altLang="ja-JP" sz="1300">
              <a:latin typeface="ＭＳ Ｐゴシック" panose="020B0600070205080204" pitchFamily="50" charset="-128"/>
              <a:ea typeface="ＭＳ Ｐゴシック" panose="020B0600070205080204" pitchFamily="50" charset="-128"/>
            </a:rPr>
            <a:t>2025</a:t>
          </a:r>
          <a:r>
            <a:rPr kumimoji="1" lang="ja-JP" altLang="en-US" sz="1300">
              <a:latin typeface="ＭＳ Ｐゴシック" panose="020B0600070205080204" pitchFamily="50" charset="-128"/>
              <a:ea typeface="ＭＳ Ｐゴシック" panose="020B0600070205080204" pitchFamily="50" charset="-128"/>
            </a:rPr>
            <a:t>」に基づき、財政健全化指標の適正な水準を維持しながら、将来世代に大きな負担を残さないことを基本とした健全で持続可能な財政運営を更に加速させていく。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CDF5F435-DAE5-4A66-846C-CAE2835F5D01}"/>
            </a:ext>
          </a:extLst>
        </xdr:cNvPr>
        <xdr:cNvSpPr txBox="1"/>
      </xdr:nvSpPr>
      <xdr:spPr>
        <a:xfrm>
          <a:off x="11628755" y="558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ED9C9504-8B2C-449A-8BA5-8AAD316DD1DB}"/>
            </a:ext>
          </a:extLst>
        </xdr:cNvPr>
        <xdr:cNvCxnSpPr/>
      </xdr:nvCxnSpPr>
      <xdr:spPr>
        <a:xfrm>
          <a:off x="11666855" y="818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2CAC62A4-41EC-499D-81AD-9AF342974D5D}"/>
            </a:ext>
          </a:extLst>
        </xdr:cNvPr>
        <xdr:cNvSpPr txBox="1"/>
      </xdr:nvSpPr>
      <xdr:spPr>
        <a:xfrm>
          <a:off x="10981055" y="805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3ACCC44B-C32A-447E-B024-932E3225244A}"/>
            </a:ext>
          </a:extLst>
        </xdr:cNvPr>
        <xdr:cNvCxnSpPr/>
      </xdr:nvCxnSpPr>
      <xdr:spPr>
        <a:xfrm>
          <a:off x="11666855" y="778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713A5E20-7460-4659-B28D-A5DBA981F159}"/>
            </a:ext>
          </a:extLst>
        </xdr:cNvPr>
        <xdr:cNvSpPr txBox="1"/>
      </xdr:nvSpPr>
      <xdr:spPr>
        <a:xfrm>
          <a:off x="10981055" y="764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DF27648E-3897-43E8-8276-C6F1A0DF8FD0}"/>
            </a:ext>
          </a:extLst>
        </xdr:cNvPr>
        <xdr:cNvCxnSpPr/>
      </xdr:nvCxnSpPr>
      <xdr:spPr>
        <a:xfrm>
          <a:off x="11666855" y="7390977"/>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B7D16901-CF5A-46C4-B90C-E63695704D13}"/>
            </a:ext>
          </a:extLst>
        </xdr:cNvPr>
        <xdr:cNvSpPr txBox="1"/>
      </xdr:nvSpPr>
      <xdr:spPr>
        <a:xfrm>
          <a:off x="10981055" y="72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A8048541-EDEE-40D6-AE94-60CBEF4625C2}"/>
            </a:ext>
          </a:extLst>
        </xdr:cNvPr>
        <xdr:cNvCxnSpPr/>
      </xdr:nvCxnSpPr>
      <xdr:spPr>
        <a:xfrm>
          <a:off x="11666855" y="698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182BB684-0ECC-4C8D-9822-4907A9B3BFB6}"/>
            </a:ext>
          </a:extLst>
        </xdr:cNvPr>
        <xdr:cNvSpPr txBox="1"/>
      </xdr:nvSpPr>
      <xdr:spPr>
        <a:xfrm>
          <a:off x="10981055" y="684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996B0A29-31A7-40B3-B3C0-74A8E1525234}"/>
            </a:ext>
          </a:extLst>
        </xdr:cNvPr>
        <xdr:cNvCxnSpPr/>
      </xdr:nvCxnSpPr>
      <xdr:spPr>
        <a:xfrm>
          <a:off x="11666855" y="658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41F9155C-09F0-41C0-85E1-0C9DAD0486F7}"/>
            </a:ext>
          </a:extLst>
        </xdr:cNvPr>
        <xdr:cNvSpPr txBox="1"/>
      </xdr:nvSpPr>
      <xdr:spPr>
        <a:xfrm>
          <a:off x="10981055" y="643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3E6A56CB-0D24-42BB-9ACB-6CCCD65C2865}"/>
            </a:ext>
          </a:extLst>
        </xdr:cNvPr>
        <xdr:cNvCxnSpPr/>
      </xdr:nvCxnSpPr>
      <xdr:spPr>
        <a:xfrm>
          <a:off x="11666855" y="618257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94A24994-45F6-490B-BF04-782F22F23656}"/>
            </a:ext>
          </a:extLst>
        </xdr:cNvPr>
        <xdr:cNvSpPr txBox="1"/>
      </xdr:nvSpPr>
      <xdr:spPr>
        <a:xfrm>
          <a:off x="10981055"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C527E251-618A-4FF7-9EC1-F10FEF80103D}"/>
            </a:ext>
          </a:extLst>
        </xdr:cNvPr>
        <xdr:cNvCxnSpPr/>
      </xdr:nvCxnSpPr>
      <xdr:spPr>
        <a:xfrm>
          <a:off x="11666855" y="578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70E531EE-F1E2-441D-87D3-2D43E044B135}"/>
            </a:ext>
          </a:extLst>
        </xdr:cNvPr>
        <xdr:cNvSpPr/>
      </xdr:nvSpPr>
      <xdr:spPr>
        <a:xfrm>
          <a:off x="11666855" y="578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11289</xdr:rowOff>
    </xdr:from>
    <xdr:to>
      <xdr:col>81</xdr:col>
      <xdr:colOff>44450</xdr:colOff>
      <xdr:row>45</xdr:row>
      <xdr:rowOff>60678</xdr:rowOff>
    </xdr:to>
    <xdr:cxnSp macro="">
      <xdr:nvCxnSpPr>
        <xdr:cNvPr id="373" name="直線コネクタ 372">
          <a:extLst>
            <a:ext uri="{FF2B5EF4-FFF2-40B4-BE49-F238E27FC236}">
              <a16:creationId xmlns:a16="http://schemas.microsoft.com/office/drawing/2014/main" id="{6CC7D0B4-2C3D-4F66-BD00-43E5DD6D5A1B}"/>
            </a:ext>
          </a:extLst>
        </xdr:cNvPr>
        <xdr:cNvCxnSpPr/>
      </xdr:nvCxnSpPr>
      <xdr:spPr>
        <a:xfrm flipV="1">
          <a:off x="15476855" y="6356844"/>
          <a:ext cx="0" cy="1415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4" name="公債費負担の状況最小値テキスト">
          <a:extLst>
            <a:ext uri="{FF2B5EF4-FFF2-40B4-BE49-F238E27FC236}">
              <a16:creationId xmlns:a16="http://schemas.microsoft.com/office/drawing/2014/main" id="{B991D2B4-4FF1-4897-858B-39EE1ADA48FA}"/>
            </a:ext>
          </a:extLst>
        </xdr:cNvPr>
        <xdr:cNvSpPr txBox="1"/>
      </xdr:nvSpPr>
      <xdr:spPr>
        <a:xfrm>
          <a:off x="15560040" y="774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5" name="直線コネクタ 374">
          <a:extLst>
            <a:ext uri="{FF2B5EF4-FFF2-40B4-BE49-F238E27FC236}">
              <a16:creationId xmlns:a16="http://schemas.microsoft.com/office/drawing/2014/main" id="{275DE753-176F-4FF2-A3EE-E1F93510283D}"/>
            </a:ext>
          </a:extLst>
        </xdr:cNvPr>
        <xdr:cNvCxnSpPr/>
      </xdr:nvCxnSpPr>
      <xdr:spPr>
        <a:xfrm>
          <a:off x="15408910" y="7772118"/>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97666</xdr:rowOff>
    </xdr:from>
    <xdr:ext cx="762000" cy="259045"/>
    <xdr:sp macro="" textlink="">
      <xdr:nvSpPr>
        <xdr:cNvPr id="376" name="公債費負担の状況最大値テキスト">
          <a:extLst>
            <a:ext uri="{FF2B5EF4-FFF2-40B4-BE49-F238E27FC236}">
              <a16:creationId xmlns:a16="http://schemas.microsoft.com/office/drawing/2014/main" id="{5CD70F99-7B5B-41E7-8178-59C2A60090DB}"/>
            </a:ext>
          </a:extLst>
        </xdr:cNvPr>
        <xdr:cNvSpPr txBox="1"/>
      </xdr:nvSpPr>
      <xdr:spPr>
        <a:xfrm>
          <a:off x="15560040" y="609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11289</xdr:rowOff>
    </xdr:from>
    <xdr:to>
      <xdr:col>81</xdr:col>
      <xdr:colOff>133350</xdr:colOff>
      <xdr:row>37</xdr:row>
      <xdr:rowOff>11289</xdr:rowOff>
    </xdr:to>
    <xdr:cxnSp macro="">
      <xdr:nvCxnSpPr>
        <xdr:cNvPr id="377" name="直線コネクタ 376">
          <a:extLst>
            <a:ext uri="{FF2B5EF4-FFF2-40B4-BE49-F238E27FC236}">
              <a16:creationId xmlns:a16="http://schemas.microsoft.com/office/drawing/2014/main" id="{62EE3EC2-3DF2-4615-8F37-244520100329}"/>
            </a:ext>
          </a:extLst>
        </xdr:cNvPr>
        <xdr:cNvCxnSpPr/>
      </xdr:nvCxnSpPr>
      <xdr:spPr>
        <a:xfrm>
          <a:off x="15408910" y="6356844"/>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83961</xdr:rowOff>
    </xdr:from>
    <xdr:to>
      <xdr:col>81</xdr:col>
      <xdr:colOff>44450</xdr:colOff>
      <xdr:row>39</xdr:row>
      <xdr:rowOff>137583</xdr:rowOff>
    </xdr:to>
    <xdr:cxnSp macro="">
      <xdr:nvCxnSpPr>
        <xdr:cNvPr id="378" name="直線コネクタ 377">
          <a:extLst>
            <a:ext uri="{FF2B5EF4-FFF2-40B4-BE49-F238E27FC236}">
              <a16:creationId xmlns:a16="http://schemas.microsoft.com/office/drawing/2014/main" id="{F5CC867E-05ED-4FD1-AAD5-9F770A0B50A1}"/>
            </a:ext>
          </a:extLst>
        </xdr:cNvPr>
        <xdr:cNvCxnSpPr/>
      </xdr:nvCxnSpPr>
      <xdr:spPr>
        <a:xfrm>
          <a:off x="14714855" y="6772416"/>
          <a:ext cx="762000" cy="4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155522</xdr:rowOff>
    </xdr:from>
    <xdr:ext cx="762000" cy="259045"/>
    <xdr:sp macro="" textlink="">
      <xdr:nvSpPr>
        <xdr:cNvPr id="379" name="公債費負担の状況平均値テキスト">
          <a:extLst>
            <a:ext uri="{FF2B5EF4-FFF2-40B4-BE49-F238E27FC236}">
              <a16:creationId xmlns:a16="http://schemas.microsoft.com/office/drawing/2014/main" id="{45C31E26-FD0B-4FA8-9CD6-D97C5C497240}"/>
            </a:ext>
          </a:extLst>
        </xdr:cNvPr>
        <xdr:cNvSpPr txBox="1"/>
      </xdr:nvSpPr>
      <xdr:spPr>
        <a:xfrm>
          <a:off x="15560040" y="701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11995</xdr:rowOff>
    </xdr:from>
    <xdr:to>
      <xdr:col>81</xdr:col>
      <xdr:colOff>95250</xdr:colOff>
      <xdr:row>41</xdr:row>
      <xdr:rowOff>113595</xdr:rowOff>
    </xdr:to>
    <xdr:sp macro="" textlink="">
      <xdr:nvSpPr>
        <xdr:cNvPr id="380" name="フローチャート: 判断 379">
          <a:extLst>
            <a:ext uri="{FF2B5EF4-FFF2-40B4-BE49-F238E27FC236}">
              <a16:creationId xmlns:a16="http://schemas.microsoft.com/office/drawing/2014/main" id="{05E14E5C-CF38-426A-B6EA-ED69DE43B9BF}"/>
            </a:ext>
          </a:extLst>
        </xdr:cNvPr>
        <xdr:cNvSpPr/>
      </xdr:nvSpPr>
      <xdr:spPr>
        <a:xfrm>
          <a:off x="15427960" y="704525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70555</xdr:rowOff>
    </xdr:from>
    <xdr:to>
      <xdr:col>77</xdr:col>
      <xdr:colOff>44450</xdr:colOff>
      <xdr:row>39</xdr:row>
      <xdr:rowOff>83961</xdr:rowOff>
    </xdr:to>
    <xdr:cxnSp macro="">
      <xdr:nvCxnSpPr>
        <xdr:cNvPr id="381" name="直線コネクタ 380">
          <a:extLst>
            <a:ext uri="{FF2B5EF4-FFF2-40B4-BE49-F238E27FC236}">
              <a16:creationId xmlns:a16="http://schemas.microsoft.com/office/drawing/2014/main" id="{78D7A60D-09C8-4BB4-97EA-630325192452}"/>
            </a:ext>
          </a:extLst>
        </xdr:cNvPr>
        <xdr:cNvCxnSpPr/>
      </xdr:nvCxnSpPr>
      <xdr:spPr>
        <a:xfrm>
          <a:off x="13903960" y="6755200"/>
          <a:ext cx="810895" cy="1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52211</xdr:rowOff>
    </xdr:from>
    <xdr:to>
      <xdr:col>77</xdr:col>
      <xdr:colOff>95250</xdr:colOff>
      <xdr:row>41</xdr:row>
      <xdr:rowOff>153811</xdr:rowOff>
    </xdr:to>
    <xdr:sp macro="" textlink="">
      <xdr:nvSpPr>
        <xdr:cNvPr id="382" name="フローチャート: 判断 381">
          <a:extLst>
            <a:ext uri="{FF2B5EF4-FFF2-40B4-BE49-F238E27FC236}">
              <a16:creationId xmlns:a16="http://schemas.microsoft.com/office/drawing/2014/main" id="{D1ACD6F3-F3C4-4B5C-AF0E-B236EACAA5BD}"/>
            </a:ext>
          </a:extLst>
        </xdr:cNvPr>
        <xdr:cNvSpPr/>
      </xdr:nvSpPr>
      <xdr:spPr>
        <a:xfrm>
          <a:off x="14665960" y="708547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138588</xdr:rowOff>
    </xdr:from>
    <xdr:ext cx="736600" cy="259045"/>
    <xdr:sp macro="" textlink="">
      <xdr:nvSpPr>
        <xdr:cNvPr id="383" name="テキスト ボックス 382">
          <a:extLst>
            <a:ext uri="{FF2B5EF4-FFF2-40B4-BE49-F238E27FC236}">
              <a16:creationId xmlns:a16="http://schemas.microsoft.com/office/drawing/2014/main" id="{D0AF0B5D-961B-4F5F-8DE7-61DAC6AF7979}"/>
            </a:ext>
          </a:extLst>
        </xdr:cNvPr>
        <xdr:cNvSpPr txBox="1"/>
      </xdr:nvSpPr>
      <xdr:spPr>
        <a:xfrm>
          <a:off x="14371955" y="7164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70555</xdr:rowOff>
    </xdr:from>
    <xdr:to>
      <xdr:col>72</xdr:col>
      <xdr:colOff>203200</xdr:colOff>
      <xdr:row>39</xdr:row>
      <xdr:rowOff>110772</xdr:rowOff>
    </xdr:to>
    <xdr:cxnSp macro="">
      <xdr:nvCxnSpPr>
        <xdr:cNvPr id="384" name="直線コネクタ 383">
          <a:extLst>
            <a:ext uri="{FF2B5EF4-FFF2-40B4-BE49-F238E27FC236}">
              <a16:creationId xmlns:a16="http://schemas.microsoft.com/office/drawing/2014/main" id="{834C0251-5557-422F-B578-D5B54E05EF0C}"/>
            </a:ext>
          </a:extLst>
        </xdr:cNvPr>
        <xdr:cNvCxnSpPr/>
      </xdr:nvCxnSpPr>
      <xdr:spPr>
        <a:xfrm flipV="1">
          <a:off x="13106400" y="6755200"/>
          <a:ext cx="797560" cy="4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79022</xdr:rowOff>
    </xdr:from>
    <xdr:to>
      <xdr:col>73</xdr:col>
      <xdr:colOff>44450</xdr:colOff>
      <xdr:row>42</xdr:row>
      <xdr:rowOff>9172</xdr:rowOff>
    </xdr:to>
    <xdr:sp macro="" textlink="">
      <xdr:nvSpPr>
        <xdr:cNvPr id="385" name="フローチャート: 判断 384">
          <a:extLst>
            <a:ext uri="{FF2B5EF4-FFF2-40B4-BE49-F238E27FC236}">
              <a16:creationId xmlns:a16="http://schemas.microsoft.com/office/drawing/2014/main" id="{E575CD5A-F2D1-469C-9D07-B2127AE67EFE}"/>
            </a:ext>
          </a:extLst>
        </xdr:cNvPr>
        <xdr:cNvSpPr/>
      </xdr:nvSpPr>
      <xdr:spPr>
        <a:xfrm>
          <a:off x="13868400" y="7108472"/>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165399</xdr:rowOff>
    </xdr:from>
    <xdr:ext cx="762000" cy="259045"/>
    <xdr:sp macro="" textlink="">
      <xdr:nvSpPr>
        <xdr:cNvPr id="386" name="テキスト ボックス 385">
          <a:extLst>
            <a:ext uri="{FF2B5EF4-FFF2-40B4-BE49-F238E27FC236}">
              <a16:creationId xmlns:a16="http://schemas.microsoft.com/office/drawing/2014/main" id="{A00DE553-A635-4FCD-B088-781F718C3F96}"/>
            </a:ext>
          </a:extLst>
        </xdr:cNvPr>
        <xdr:cNvSpPr txBox="1"/>
      </xdr:nvSpPr>
      <xdr:spPr>
        <a:xfrm>
          <a:off x="13555345" y="719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110772</xdr:rowOff>
    </xdr:from>
    <xdr:to>
      <xdr:col>68</xdr:col>
      <xdr:colOff>152400</xdr:colOff>
      <xdr:row>40</xdr:row>
      <xdr:rowOff>86783</xdr:rowOff>
    </xdr:to>
    <xdr:cxnSp macro="">
      <xdr:nvCxnSpPr>
        <xdr:cNvPr id="387" name="直線コネクタ 386">
          <a:extLst>
            <a:ext uri="{FF2B5EF4-FFF2-40B4-BE49-F238E27FC236}">
              <a16:creationId xmlns:a16="http://schemas.microsoft.com/office/drawing/2014/main" id="{D047E6DF-C273-42BD-BA4B-3BF1603F5EF7}"/>
            </a:ext>
          </a:extLst>
        </xdr:cNvPr>
        <xdr:cNvCxnSpPr/>
      </xdr:nvCxnSpPr>
      <xdr:spPr>
        <a:xfrm flipV="1">
          <a:off x="12289790" y="6797322"/>
          <a:ext cx="816610" cy="14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88" name="フローチャート: 判断 387">
          <a:extLst>
            <a:ext uri="{FF2B5EF4-FFF2-40B4-BE49-F238E27FC236}">
              <a16:creationId xmlns:a16="http://schemas.microsoft.com/office/drawing/2014/main" id="{80E67D0B-9F0B-4E6F-A093-276435EA734C}"/>
            </a:ext>
          </a:extLst>
        </xdr:cNvPr>
        <xdr:cNvSpPr/>
      </xdr:nvSpPr>
      <xdr:spPr>
        <a:xfrm>
          <a:off x="13051790" y="7108472"/>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89" name="テキスト ボックス 388">
          <a:extLst>
            <a:ext uri="{FF2B5EF4-FFF2-40B4-BE49-F238E27FC236}">
              <a16:creationId xmlns:a16="http://schemas.microsoft.com/office/drawing/2014/main" id="{7AD30556-0C9A-4D5B-92CE-BDEB61B7E7D9}"/>
            </a:ext>
          </a:extLst>
        </xdr:cNvPr>
        <xdr:cNvSpPr txBox="1"/>
      </xdr:nvSpPr>
      <xdr:spPr>
        <a:xfrm>
          <a:off x="12763500" y="719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1411</xdr:rowOff>
    </xdr:from>
    <xdr:to>
      <xdr:col>64</xdr:col>
      <xdr:colOff>152400</xdr:colOff>
      <xdr:row>42</xdr:row>
      <xdr:rowOff>103011</xdr:rowOff>
    </xdr:to>
    <xdr:sp macro="" textlink="">
      <xdr:nvSpPr>
        <xdr:cNvPr id="390" name="フローチャート: 判断 389">
          <a:extLst>
            <a:ext uri="{FF2B5EF4-FFF2-40B4-BE49-F238E27FC236}">
              <a16:creationId xmlns:a16="http://schemas.microsoft.com/office/drawing/2014/main" id="{2B812A91-E88B-4025-B4F0-84D898881717}"/>
            </a:ext>
          </a:extLst>
        </xdr:cNvPr>
        <xdr:cNvSpPr/>
      </xdr:nvSpPr>
      <xdr:spPr>
        <a:xfrm>
          <a:off x="12246610" y="7202311"/>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87788</xdr:rowOff>
    </xdr:from>
    <xdr:ext cx="762000" cy="259045"/>
    <xdr:sp macro="" textlink="">
      <xdr:nvSpPr>
        <xdr:cNvPr id="391" name="テキスト ボックス 390">
          <a:extLst>
            <a:ext uri="{FF2B5EF4-FFF2-40B4-BE49-F238E27FC236}">
              <a16:creationId xmlns:a16="http://schemas.microsoft.com/office/drawing/2014/main" id="{9510DDB9-A25E-4F4D-89E2-B85B712426B7}"/>
            </a:ext>
          </a:extLst>
        </xdr:cNvPr>
        <xdr:cNvSpPr txBox="1"/>
      </xdr:nvSpPr>
      <xdr:spPr>
        <a:xfrm>
          <a:off x="11946890" y="729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CD9AB91A-C76F-450D-BA81-8AB085E75393}"/>
            </a:ext>
          </a:extLst>
        </xdr:cNvPr>
        <xdr:cNvSpPr txBox="1"/>
      </xdr:nvSpPr>
      <xdr:spPr>
        <a:xfrm>
          <a:off x="15278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67697811-CBDA-4417-AFBE-94C59B3FE110}"/>
            </a:ext>
          </a:extLst>
        </xdr:cNvPr>
        <xdr:cNvSpPr txBox="1"/>
      </xdr:nvSpPr>
      <xdr:spPr>
        <a:xfrm>
          <a:off x="1451610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B4C84123-DDA9-46E1-8CFA-8A46EEFE082C}"/>
            </a:ext>
          </a:extLst>
        </xdr:cNvPr>
        <xdr:cNvSpPr txBox="1"/>
      </xdr:nvSpPr>
      <xdr:spPr>
        <a:xfrm>
          <a:off x="1371473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4CD6F637-19E2-4470-9133-AF4A7E194493}"/>
            </a:ext>
          </a:extLst>
        </xdr:cNvPr>
        <xdr:cNvSpPr txBox="1"/>
      </xdr:nvSpPr>
      <xdr:spPr>
        <a:xfrm>
          <a:off x="12907645"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9D263961-CC9B-429A-AE86-CCF52107BF8C}"/>
            </a:ext>
          </a:extLst>
        </xdr:cNvPr>
        <xdr:cNvSpPr txBox="1"/>
      </xdr:nvSpPr>
      <xdr:spPr>
        <a:xfrm>
          <a:off x="12092940" y="81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97" name="楕円 396">
          <a:extLst>
            <a:ext uri="{FF2B5EF4-FFF2-40B4-BE49-F238E27FC236}">
              <a16:creationId xmlns:a16="http://schemas.microsoft.com/office/drawing/2014/main" id="{3C4025BB-0678-41C3-9F50-77C0F30E6BB6}"/>
            </a:ext>
          </a:extLst>
        </xdr:cNvPr>
        <xdr:cNvSpPr/>
      </xdr:nvSpPr>
      <xdr:spPr>
        <a:xfrm>
          <a:off x="15427960" y="6775238"/>
          <a:ext cx="9398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398" name="公債費負担の状況該当値テキスト">
          <a:extLst>
            <a:ext uri="{FF2B5EF4-FFF2-40B4-BE49-F238E27FC236}">
              <a16:creationId xmlns:a16="http://schemas.microsoft.com/office/drawing/2014/main" id="{1511D7AB-C816-4AEA-BF6E-B2240BAA1137}"/>
            </a:ext>
          </a:extLst>
        </xdr:cNvPr>
        <xdr:cNvSpPr txBox="1"/>
      </xdr:nvSpPr>
      <xdr:spPr>
        <a:xfrm>
          <a:off x="15560040" y="66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33161</xdr:rowOff>
    </xdr:from>
    <xdr:to>
      <xdr:col>77</xdr:col>
      <xdr:colOff>95250</xdr:colOff>
      <xdr:row>39</xdr:row>
      <xdr:rowOff>134761</xdr:rowOff>
    </xdr:to>
    <xdr:sp macro="" textlink="">
      <xdr:nvSpPr>
        <xdr:cNvPr id="399" name="楕円 398">
          <a:extLst>
            <a:ext uri="{FF2B5EF4-FFF2-40B4-BE49-F238E27FC236}">
              <a16:creationId xmlns:a16="http://schemas.microsoft.com/office/drawing/2014/main" id="{F1222615-F645-4472-9941-52A21B1958BD}"/>
            </a:ext>
          </a:extLst>
        </xdr:cNvPr>
        <xdr:cNvSpPr/>
      </xdr:nvSpPr>
      <xdr:spPr>
        <a:xfrm>
          <a:off x="14665960" y="6717806"/>
          <a:ext cx="9398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144938</xdr:rowOff>
    </xdr:from>
    <xdr:ext cx="736600" cy="259045"/>
    <xdr:sp macro="" textlink="">
      <xdr:nvSpPr>
        <xdr:cNvPr id="400" name="テキスト ボックス 399">
          <a:extLst>
            <a:ext uri="{FF2B5EF4-FFF2-40B4-BE49-F238E27FC236}">
              <a16:creationId xmlns:a16="http://schemas.microsoft.com/office/drawing/2014/main" id="{378887B0-5628-4C75-82DC-843A32E467CC}"/>
            </a:ext>
          </a:extLst>
        </xdr:cNvPr>
        <xdr:cNvSpPr txBox="1"/>
      </xdr:nvSpPr>
      <xdr:spPr>
        <a:xfrm>
          <a:off x="14371955" y="6486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19755</xdr:rowOff>
    </xdr:from>
    <xdr:to>
      <xdr:col>73</xdr:col>
      <xdr:colOff>44450</xdr:colOff>
      <xdr:row>39</xdr:row>
      <xdr:rowOff>121355</xdr:rowOff>
    </xdr:to>
    <xdr:sp macro="" textlink="">
      <xdr:nvSpPr>
        <xdr:cNvPr id="401" name="楕円 400">
          <a:extLst>
            <a:ext uri="{FF2B5EF4-FFF2-40B4-BE49-F238E27FC236}">
              <a16:creationId xmlns:a16="http://schemas.microsoft.com/office/drawing/2014/main" id="{4B69936D-0F93-4B0F-A71B-5817944C815A}"/>
            </a:ext>
          </a:extLst>
        </xdr:cNvPr>
        <xdr:cNvSpPr/>
      </xdr:nvSpPr>
      <xdr:spPr>
        <a:xfrm>
          <a:off x="13868400" y="6702495"/>
          <a:ext cx="8445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131532</xdr:rowOff>
    </xdr:from>
    <xdr:ext cx="762000" cy="259045"/>
    <xdr:sp macro="" textlink="">
      <xdr:nvSpPr>
        <xdr:cNvPr id="402" name="テキスト ボックス 401">
          <a:extLst>
            <a:ext uri="{FF2B5EF4-FFF2-40B4-BE49-F238E27FC236}">
              <a16:creationId xmlns:a16="http://schemas.microsoft.com/office/drawing/2014/main" id="{19DCB96D-E661-41E9-B333-0D35265A7B73}"/>
            </a:ext>
          </a:extLst>
        </xdr:cNvPr>
        <xdr:cNvSpPr txBox="1"/>
      </xdr:nvSpPr>
      <xdr:spPr>
        <a:xfrm>
          <a:off x="13555345" y="647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59972</xdr:rowOff>
    </xdr:from>
    <xdr:to>
      <xdr:col>68</xdr:col>
      <xdr:colOff>203200</xdr:colOff>
      <xdr:row>39</xdr:row>
      <xdr:rowOff>161572</xdr:rowOff>
    </xdr:to>
    <xdr:sp macro="" textlink="">
      <xdr:nvSpPr>
        <xdr:cNvPr id="403" name="楕円 402">
          <a:extLst>
            <a:ext uri="{FF2B5EF4-FFF2-40B4-BE49-F238E27FC236}">
              <a16:creationId xmlns:a16="http://schemas.microsoft.com/office/drawing/2014/main" id="{EAB8A055-0E54-430C-ABD2-A6AC8A47E7D0}"/>
            </a:ext>
          </a:extLst>
        </xdr:cNvPr>
        <xdr:cNvSpPr/>
      </xdr:nvSpPr>
      <xdr:spPr>
        <a:xfrm>
          <a:off x="13051790" y="6742712"/>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299</xdr:rowOff>
    </xdr:from>
    <xdr:ext cx="762000" cy="259045"/>
    <xdr:sp macro="" textlink="">
      <xdr:nvSpPr>
        <xdr:cNvPr id="404" name="テキスト ボックス 403">
          <a:extLst>
            <a:ext uri="{FF2B5EF4-FFF2-40B4-BE49-F238E27FC236}">
              <a16:creationId xmlns:a16="http://schemas.microsoft.com/office/drawing/2014/main" id="{276BE53D-973C-41AD-B1EE-A337292E2EEF}"/>
            </a:ext>
          </a:extLst>
        </xdr:cNvPr>
        <xdr:cNvSpPr txBox="1"/>
      </xdr:nvSpPr>
      <xdr:spPr>
        <a:xfrm>
          <a:off x="127635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405" name="楕円 404">
          <a:extLst>
            <a:ext uri="{FF2B5EF4-FFF2-40B4-BE49-F238E27FC236}">
              <a16:creationId xmlns:a16="http://schemas.microsoft.com/office/drawing/2014/main" id="{3D1B19F6-AF57-4590-92B0-1D0C60588403}"/>
            </a:ext>
          </a:extLst>
        </xdr:cNvPr>
        <xdr:cNvSpPr/>
      </xdr:nvSpPr>
      <xdr:spPr>
        <a:xfrm>
          <a:off x="12246610" y="689398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406" name="テキスト ボックス 405">
          <a:extLst>
            <a:ext uri="{FF2B5EF4-FFF2-40B4-BE49-F238E27FC236}">
              <a16:creationId xmlns:a16="http://schemas.microsoft.com/office/drawing/2014/main" id="{DFF70A83-2BAD-47AE-BDFB-FD0201063E68}"/>
            </a:ext>
          </a:extLst>
        </xdr:cNvPr>
        <xdr:cNvSpPr txBox="1"/>
      </xdr:nvSpPr>
      <xdr:spPr>
        <a:xfrm>
          <a:off x="11946890" y="666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31735849-DB8D-4B6D-908E-714E2498EE09}"/>
            </a:ext>
          </a:extLst>
        </xdr:cNvPr>
        <xdr:cNvSpPr/>
      </xdr:nvSpPr>
      <xdr:spPr>
        <a:xfrm>
          <a:off x="11666855" y="1208405"/>
          <a:ext cx="4617085"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ADED6D83-A676-41B8-834C-0346B609B573}"/>
            </a:ext>
          </a:extLst>
        </xdr:cNvPr>
        <xdr:cNvSpPr txBox="1"/>
      </xdr:nvSpPr>
      <xdr:spPr>
        <a:xfrm>
          <a:off x="12516470" y="156464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E78156E0-897B-4464-959F-AAB150D226FC}"/>
            </a:ext>
          </a:extLst>
        </xdr:cNvPr>
        <xdr:cNvSpPr txBox="1"/>
      </xdr:nvSpPr>
      <xdr:spPr>
        <a:xfrm>
          <a:off x="13931915"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DC2470D7-1543-4908-AED7-2A74B337E736}"/>
            </a:ext>
          </a:extLst>
        </xdr:cNvPr>
        <xdr:cNvSpPr/>
      </xdr:nvSpPr>
      <xdr:spPr>
        <a:xfrm>
          <a:off x="16353155" y="14643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760F8C05-28FA-4737-9553-3BB30FF4D197}"/>
            </a:ext>
          </a:extLst>
        </xdr:cNvPr>
        <xdr:cNvSpPr/>
      </xdr:nvSpPr>
      <xdr:spPr>
        <a:xfrm>
          <a:off x="16353155" y="164909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8C82EE0B-9156-478A-AE66-CA1D4972B872}"/>
            </a:ext>
          </a:extLst>
        </xdr:cNvPr>
        <xdr:cNvSpPr/>
      </xdr:nvSpPr>
      <xdr:spPr>
        <a:xfrm>
          <a:off x="17846040" y="1464310"/>
          <a:ext cx="115760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F078129B-8E27-4826-9A0E-929472DC6A14}"/>
            </a:ext>
          </a:extLst>
        </xdr:cNvPr>
        <xdr:cNvSpPr/>
      </xdr:nvSpPr>
      <xdr:spPr>
        <a:xfrm>
          <a:off x="17846040" y="1649095"/>
          <a:ext cx="1157605"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A4976DAF-3E7C-403F-8DFF-DBFF01E7912D}"/>
            </a:ext>
          </a:extLst>
        </xdr:cNvPr>
        <xdr:cNvSpPr/>
      </xdr:nvSpPr>
      <xdr:spPr>
        <a:xfrm>
          <a:off x="19180810" y="1464310"/>
          <a:ext cx="11480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CC9907D1-AB65-4BBA-8936-224A1FCDEB56}"/>
            </a:ext>
          </a:extLst>
        </xdr:cNvPr>
        <xdr:cNvSpPr/>
      </xdr:nvSpPr>
      <xdr:spPr>
        <a:xfrm>
          <a:off x="19180810" y="1649095"/>
          <a:ext cx="114808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A4F9F559-42A5-4C6C-9451-44F709B8FFC0}"/>
            </a:ext>
          </a:extLst>
        </xdr:cNvPr>
        <xdr:cNvSpPr/>
      </xdr:nvSpPr>
      <xdr:spPr>
        <a:xfrm>
          <a:off x="11666855" y="1970405"/>
          <a:ext cx="4617085" cy="240728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C5841F8C-2175-4FE2-800F-EA9017FD3037}"/>
            </a:ext>
          </a:extLst>
        </xdr:cNvPr>
        <xdr:cNvSpPr/>
      </xdr:nvSpPr>
      <xdr:spPr>
        <a:xfrm>
          <a:off x="16459200" y="1970405"/>
          <a:ext cx="5478145" cy="24072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27E539AB-152F-4E54-AFD3-681EBE78194D}"/>
            </a:ext>
          </a:extLst>
        </xdr:cNvPr>
        <xdr:cNvSpPr/>
      </xdr:nvSpPr>
      <xdr:spPr>
        <a:xfrm>
          <a:off x="16459200" y="1970405"/>
          <a:ext cx="34671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9BA184E-707E-427A-9D24-18B319DA8471}"/>
            </a:ext>
          </a:extLst>
        </xdr:cNvPr>
        <xdr:cNvSpPr txBox="1"/>
      </xdr:nvSpPr>
      <xdr:spPr>
        <a:xfrm>
          <a:off x="16570960" y="2282190"/>
          <a:ext cx="5260340" cy="203390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については、震災復興事業に伴う多額の市債発行によって市債残高が高水準であったものの、その後の厳格な起債管理や満期一括償還に備えた堅実な公債基金の積立などによる比率の抑制に取り組んでおり、類似団体平均を下回っている。令和４年度は、計画的な公債基金への積立などによる基金残高が増加（</a:t>
          </a:r>
          <a:r>
            <a:rPr kumimoji="1" lang="en-US" altLang="ja-JP" sz="1100">
              <a:latin typeface="ＭＳ Ｐゴシック" panose="020B0600070205080204" pitchFamily="50" charset="-128"/>
              <a:ea typeface="ＭＳ Ｐゴシック" panose="020B0600070205080204" pitchFamily="50" charset="-128"/>
            </a:rPr>
            <a:t>+394</a:t>
          </a:r>
          <a:r>
            <a:rPr kumimoji="1" lang="ja-JP" altLang="en-US" sz="1100">
              <a:latin typeface="ＭＳ Ｐゴシック" panose="020B0600070205080204" pitchFamily="50" charset="-128"/>
              <a:ea typeface="ＭＳ Ｐゴシック" panose="020B0600070205080204" pitchFamily="50" charset="-128"/>
            </a:rPr>
            <a:t>億円）した一方で、臨財債や土木債の増により地方債残高が増加（</a:t>
          </a:r>
          <a:r>
            <a:rPr kumimoji="1" lang="en-US" altLang="ja-JP" sz="1100">
              <a:latin typeface="ＭＳ Ｐゴシック" panose="020B0600070205080204" pitchFamily="50" charset="-128"/>
              <a:ea typeface="ＭＳ Ｐゴシック" panose="020B0600070205080204" pitchFamily="50" charset="-128"/>
            </a:rPr>
            <a:t>+275</a:t>
          </a:r>
          <a:r>
            <a:rPr kumimoji="1" lang="ja-JP" altLang="en-US" sz="1100">
              <a:latin typeface="ＭＳ Ｐゴシック" panose="020B0600070205080204" pitchFamily="50" charset="-128"/>
              <a:ea typeface="ＭＳ Ｐゴシック" panose="020B0600070205080204" pitchFamily="50" charset="-128"/>
            </a:rPr>
            <a:t>億円）したことや、標準財政規模の減少（△</a:t>
          </a:r>
          <a:r>
            <a:rPr kumimoji="1" lang="en-US" altLang="ja-JP" sz="1100">
              <a:latin typeface="ＭＳ Ｐゴシック" panose="020B0600070205080204" pitchFamily="50" charset="-128"/>
              <a:ea typeface="ＭＳ Ｐゴシック" panose="020B0600070205080204" pitchFamily="50" charset="-128"/>
            </a:rPr>
            <a:t>118</a:t>
          </a:r>
          <a:r>
            <a:rPr kumimoji="1" lang="ja-JP" altLang="en-US" sz="1100">
              <a:latin typeface="ＭＳ Ｐゴシック" panose="020B0600070205080204" pitchFamily="50" charset="-128"/>
              <a:ea typeface="ＭＳ Ｐゴシック" panose="020B0600070205080204" pitchFamily="50" charset="-128"/>
            </a:rPr>
            <a:t>億円）などにより、前年度から</a:t>
          </a:r>
          <a:r>
            <a:rPr kumimoji="1" lang="en-US" altLang="ja-JP" sz="1100">
              <a:latin typeface="ＭＳ Ｐゴシック" panose="020B0600070205080204" pitchFamily="50" charset="-128"/>
              <a:ea typeface="ＭＳ Ｐゴシック" panose="020B0600070205080204" pitchFamily="50" charset="-128"/>
            </a:rPr>
            <a:t>4.5</a:t>
          </a:r>
          <a:r>
            <a:rPr kumimoji="1" lang="ja-JP" altLang="en-US" sz="1100">
              <a:latin typeface="ＭＳ Ｐゴシック" panose="020B0600070205080204" pitchFamily="50" charset="-128"/>
              <a:ea typeface="ＭＳ Ｐゴシック" panose="020B0600070205080204" pitchFamily="50" charset="-128"/>
            </a:rPr>
            <a:t>ポイント悪化した。今後は、令和２年９月に策定した「行財政改革方針</a:t>
          </a:r>
          <a:r>
            <a:rPr kumimoji="1" lang="en-US" altLang="ja-JP" sz="1100">
              <a:latin typeface="ＭＳ Ｐゴシック" panose="020B0600070205080204" pitchFamily="50" charset="-128"/>
              <a:ea typeface="ＭＳ Ｐゴシック" panose="020B0600070205080204" pitchFamily="50" charset="-128"/>
            </a:rPr>
            <a:t>2025</a:t>
          </a:r>
          <a:r>
            <a:rPr kumimoji="1" lang="ja-JP" altLang="en-US" sz="1100">
              <a:latin typeface="ＭＳ Ｐゴシック" panose="020B0600070205080204" pitchFamily="50" charset="-128"/>
              <a:ea typeface="ＭＳ Ｐゴシック" panose="020B0600070205080204" pitchFamily="50" charset="-128"/>
            </a:rPr>
            <a:t>」に基づき、財政健全化指標の適正な水準を維持しながら、将来世代に大きな負担を残さないことを基本とした健全で持続可能な財政運営を更に加速させていく。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5E08755C-008E-48DC-A9C1-E57F0C1DC610}"/>
            </a:ext>
          </a:extLst>
        </xdr:cNvPr>
        <xdr:cNvSpPr txBox="1"/>
      </xdr:nvSpPr>
      <xdr:spPr>
        <a:xfrm>
          <a:off x="11628755" y="177419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618950D9-2CF4-442B-A438-F59A587B7FB0}"/>
            </a:ext>
          </a:extLst>
        </xdr:cNvPr>
        <xdr:cNvCxnSpPr/>
      </xdr:nvCxnSpPr>
      <xdr:spPr>
        <a:xfrm>
          <a:off x="11666855" y="437769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EBE6F01C-B2A9-4079-A0FC-54F741DC69A3}"/>
            </a:ext>
          </a:extLst>
        </xdr:cNvPr>
        <xdr:cNvSpPr txBox="1"/>
      </xdr:nvSpPr>
      <xdr:spPr>
        <a:xfrm>
          <a:off x="10981055" y="424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89BBDF27-3589-4EC2-B60C-D645A7C11FD8}"/>
            </a:ext>
          </a:extLst>
        </xdr:cNvPr>
        <xdr:cNvCxnSpPr/>
      </xdr:nvCxnSpPr>
      <xdr:spPr>
        <a:xfrm>
          <a:off x="11666855" y="3979333"/>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C8E060C-2841-455C-B280-B85630EC9687}"/>
            </a:ext>
          </a:extLst>
        </xdr:cNvPr>
        <xdr:cNvSpPr txBox="1"/>
      </xdr:nvSpPr>
      <xdr:spPr>
        <a:xfrm>
          <a:off x="10981055" y="383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831B0F16-4112-4E15-AA72-B731792BD3B9}"/>
            </a:ext>
          </a:extLst>
        </xdr:cNvPr>
        <xdr:cNvCxnSpPr/>
      </xdr:nvCxnSpPr>
      <xdr:spPr>
        <a:xfrm>
          <a:off x="11666855" y="357526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332BC364-3280-4B09-A94C-C9C9129C95AC}"/>
            </a:ext>
          </a:extLst>
        </xdr:cNvPr>
        <xdr:cNvSpPr txBox="1"/>
      </xdr:nvSpPr>
      <xdr:spPr>
        <a:xfrm>
          <a:off x="10981055" y="343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A13CA126-C619-4F53-BBA9-7C9E27FA498B}"/>
            </a:ext>
          </a:extLst>
        </xdr:cNvPr>
        <xdr:cNvCxnSpPr/>
      </xdr:nvCxnSpPr>
      <xdr:spPr>
        <a:xfrm>
          <a:off x="11666855" y="3178810"/>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57304D38-9EF9-4247-A04C-D8E93AC6A364}"/>
            </a:ext>
          </a:extLst>
        </xdr:cNvPr>
        <xdr:cNvSpPr txBox="1"/>
      </xdr:nvSpPr>
      <xdr:spPr>
        <a:xfrm>
          <a:off x="10981055" y="303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2B856379-A09F-47AA-919B-9A316457188A}"/>
            </a:ext>
          </a:extLst>
        </xdr:cNvPr>
        <xdr:cNvCxnSpPr/>
      </xdr:nvCxnSpPr>
      <xdr:spPr>
        <a:xfrm>
          <a:off x="11666855" y="2770928"/>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2F75C263-6149-47D1-A50C-3201ED11D317}"/>
            </a:ext>
          </a:extLst>
        </xdr:cNvPr>
        <xdr:cNvSpPr txBox="1"/>
      </xdr:nvSpPr>
      <xdr:spPr>
        <a:xfrm>
          <a:off x="10981055" y="2626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B7F1E355-0F70-454E-A08F-9B139F1D5838}"/>
            </a:ext>
          </a:extLst>
        </xdr:cNvPr>
        <xdr:cNvCxnSpPr/>
      </xdr:nvCxnSpPr>
      <xdr:spPr>
        <a:xfrm>
          <a:off x="11666855" y="2368762"/>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70450F66-F210-4E75-88AA-AE36D92492FA}"/>
            </a:ext>
          </a:extLst>
        </xdr:cNvPr>
        <xdr:cNvSpPr txBox="1"/>
      </xdr:nvSpPr>
      <xdr:spPr>
        <a:xfrm>
          <a:off x="10981055" y="223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C0317D83-CAFE-4F5E-9141-35E77D695CD4}"/>
            </a:ext>
          </a:extLst>
        </xdr:cNvPr>
        <xdr:cNvCxnSpPr/>
      </xdr:nvCxnSpPr>
      <xdr:spPr>
        <a:xfrm>
          <a:off x="11666855" y="1970405"/>
          <a:ext cx="461708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D26F6385-4FA5-4E95-A200-F2D413F2362F}"/>
            </a:ext>
          </a:extLst>
        </xdr:cNvPr>
        <xdr:cNvSpPr/>
      </xdr:nvSpPr>
      <xdr:spPr>
        <a:xfrm>
          <a:off x="11666855" y="1970405"/>
          <a:ext cx="4617085" cy="240728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5" name="直線コネクタ 434">
          <a:extLst>
            <a:ext uri="{FF2B5EF4-FFF2-40B4-BE49-F238E27FC236}">
              <a16:creationId xmlns:a16="http://schemas.microsoft.com/office/drawing/2014/main" id="{D8545E5C-6891-40A2-9530-BF6C1BEA9436}"/>
            </a:ext>
          </a:extLst>
        </xdr:cNvPr>
        <xdr:cNvCxnSpPr/>
      </xdr:nvCxnSpPr>
      <xdr:spPr>
        <a:xfrm flipV="1">
          <a:off x="15476855" y="2368762"/>
          <a:ext cx="0" cy="1323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6" name="将来負担の状況最小値テキスト">
          <a:extLst>
            <a:ext uri="{FF2B5EF4-FFF2-40B4-BE49-F238E27FC236}">
              <a16:creationId xmlns:a16="http://schemas.microsoft.com/office/drawing/2014/main" id="{FE3021C8-DD6A-47B5-9A36-5DE6813DA668}"/>
            </a:ext>
          </a:extLst>
        </xdr:cNvPr>
        <xdr:cNvSpPr txBox="1"/>
      </xdr:nvSpPr>
      <xdr:spPr>
        <a:xfrm>
          <a:off x="15560040" y="366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37" name="直線コネクタ 436">
          <a:extLst>
            <a:ext uri="{FF2B5EF4-FFF2-40B4-BE49-F238E27FC236}">
              <a16:creationId xmlns:a16="http://schemas.microsoft.com/office/drawing/2014/main" id="{C6445D46-9556-4C2C-A1FB-1CFF4FB71AC2}"/>
            </a:ext>
          </a:extLst>
        </xdr:cNvPr>
        <xdr:cNvCxnSpPr/>
      </xdr:nvCxnSpPr>
      <xdr:spPr>
        <a:xfrm>
          <a:off x="15408910" y="3692398"/>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a:extLst>
            <a:ext uri="{FF2B5EF4-FFF2-40B4-BE49-F238E27FC236}">
              <a16:creationId xmlns:a16="http://schemas.microsoft.com/office/drawing/2014/main" id="{4EC24BED-E24B-4154-80FB-F2CB1DE1B232}"/>
            </a:ext>
          </a:extLst>
        </xdr:cNvPr>
        <xdr:cNvSpPr txBox="1"/>
      </xdr:nvSpPr>
      <xdr:spPr>
        <a:xfrm>
          <a:off x="15560040" y="211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79EB534B-499C-4892-9469-EB495686E1DF}"/>
            </a:ext>
          </a:extLst>
        </xdr:cNvPr>
        <xdr:cNvCxnSpPr/>
      </xdr:nvCxnSpPr>
      <xdr:spPr>
        <a:xfrm>
          <a:off x="15408910" y="2368762"/>
          <a:ext cx="15113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81111</xdr:rowOff>
    </xdr:from>
    <xdr:to>
      <xdr:col>81</xdr:col>
      <xdr:colOff>44450</xdr:colOff>
      <xdr:row>16</xdr:row>
      <xdr:rowOff>117306</xdr:rowOff>
    </xdr:to>
    <xdr:cxnSp macro="">
      <xdr:nvCxnSpPr>
        <xdr:cNvPr id="440" name="直線コネクタ 439">
          <a:extLst>
            <a:ext uri="{FF2B5EF4-FFF2-40B4-BE49-F238E27FC236}">
              <a16:creationId xmlns:a16="http://schemas.microsoft.com/office/drawing/2014/main" id="{1173D95A-1F00-4DF7-A74E-597CBC4F52FC}"/>
            </a:ext>
          </a:extLst>
        </xdr:cNvPr>
        <xdr:cNvCxnSpPr/>
      </xdr:nvCxnSpPr>
      <xdr:spPr>
        <a:xfrm>
          <a:off x="14714855" y="2826216"/>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92473</xdr:rowOff>
    </xdr:from>
    <xdr:ext cx="762000" cy="259045"/>
    <xdr:sp macro="" textlink="">
      <xdr:nvSpPr>
        <xdr:cNvPr id="441" name="将来負担の状況平均値テキスト">
          <a:extLst>
            <a:ext uri="{FF2B5EF4-FFF2-40B4-BE49-F238E27FC236}">
              <a16:creationId xmlns:a16="http://schemas.microsoft.com/office/drawing/2014/main" id="{74596A3B-E618-4284-A1A6-D9BAAB2A1D4C}"/>
            </a:ext>
          </a:extLst>
        </xdr:cNvPr>
        <xdr:cNvSpPr txBox="1"/>
      </xdr:nvSpPr>
      <xdr:spPr>
        <a:xfrm>
          <a:off x="15560040" y="2839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120396</xdr:rowOff>
    </xdr:from>
    <xdr:to>
      <xdr:col>81</xdr:col>
      <xdr:colOff>95250</xdr:colOff>
      <xdr:row>17</xdr:row>
      <xdr:rowOff>50546</xdr:rowOff>
    </xdr:to>
    <xdr:sp macro="" textlink="">
      <xdr:nvSpPr>
        <xdr:cNvPr id="442" name="フローチャート: 判断 441">
          <a:extLst>
            <a:ext uri="{FF2B5EF4-FFF2-40B4-BE49-F238E27FC236}">
              <a16:creationId xmlns:a16="http://schemas.microsoft.com/office/drawing/2014/main" id="{81D36F04-AAE0-4A07-AE96-66DA92DDCF80}"/>
            </a:ext>
          </a:extLst>
        </xdr:cNvPr>
        <xdr:cNvSpPr/>
      </xdr:nvSpPr>
      <xdr:spPr>
        <a:xfrm>
          <a:off x="15427960" y="2865501"/>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81111</xdr:rowOff>
    </xdr:from>
    <xdr:to>
      <xdr:col>77</xdr:col>
      <xdr:colOff>44450</xdr:colOff>
      <xdr:row>16</xdr:row>
      <xdr:rowOff>122936</xdr:rowOff>
    </xdr:to>
    <xdr:cxnSp macro="">
      <xdr:nvCxnSpPr>
        <xdr:cNvPr id="443" name="直線コネクタ 442">
          <a:extLst>
            <a:ext uri="{FF2B5EF4-FFF2-40B4-BE49-F238E27FC236}">
              <a16:creationId xmlns:a16="http://schemas.microsoft.com/office/drawing/2014/main" id="{0D64F146-821B-421D-8951-0CB55F6D0FF8}"/>
            </a:ext>
          </a:extLst>
        </xdr:cNvPr>
        <xdr:cNvCxnSpPr/>
      </xdr:nvCxnSpPr>
      <xdr:spPr>
        <a:xfrm flipV="1">
          <a:off x="13903960" y="2826216"/>
          <a:ext cx="810895"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162221</xdr:rowOff>
    </xdr:from>
    <xdr:to>
      <xdr:col>77</xdr:col>
      <xdr:colOff>95250</xdr:colOff>
      <xdr:row>17</xdr:row>
      <xdr:rowOff>92371</xdr:rowOff>
    </xdr:to>
    <xdr:sp macro="" textlink="">
      <xdr:nvSpPr>
        <xdr:cNvPr id="444" name="フローチャート: 判断 443">
          <a:extLst>
            <a:ext uri="{FF2B5EF4-FFF2-40B4-BE49-F238E27FC236}">
              <a16:creationId xmlns:a16="http://schemas.microsoft.com/office/drawing/2014/main" id="{79C06449-137F-4A76-BF2D-D439A7ED7091}"/>
            </a:ext>
          </a:extLst>
        </xdr:cNvPr>
        <xdr:cNvSpPr/>
      </xdr:nvSpPr>
      <xdr:spPr>
        <a:xfrm>
          <a:off x="14665960" y="2907326"/>
          <a:ext cx="9398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77148</xdr:rowOff>
    </xdr:from>
    <xdr:ext cx="736600" cy="259045"/>
    <xdr:sp macro="" textlink="">
      <xdr:nvSpPr>
        <xdr:cNvPr id="445" name="テキスト ボックス 444">
          <a:extLst>
            <a:ext uri="{FF2B5EF4-FFF2-40B4-BE49-F238E27FC236}">
              <a16:creationId xmlns:a16="http://schemas.microsoft.com/office/drawing/2014/main" id="{72409827-F353-4E2E-BCBB-7BB0D0F6D9FA}"/>
            </a:ext>
          </a:extLst>
        </xdr:cNvPr>
        <xdr:cNvSpPr txBox="1"/>
      </xdr:nvSpPr>
      <xdr:spPr>
        <a:xfrm>
          <a:off x="14371955" y="2991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122936</xdr:rowOff>
    </xdr:from>
    <xdr:to>
      <xdr:col>72</xdr:col>
      <xdr:colOff>203200</xdr:colOff>
      <xdr:row>16</xdr:row>
      <xdr:rowOff>159131</xdr:rowOff>
    </xdr:to>
    <xdr:cxnSp macro="">
      <xdr:nvCxnSpPr>
        <xdr:cNvPr id="446" name="直線コネクタ 445">
          <a:extLst>
            <a:ext uri="{FF2B5EF4-FFF2-40B4-BE49-F238E27FC236}">
              <a16:creationId xmlns:a16="http://schemas.microsoft.com/office/drawing/2014/main" id="{F86ACF8B-B628-46AC-83C3-80E11E1A2340}"/>
            </a:ext>
          </a:extLst>
        </xdr:cNvPr>
        <xdr:cNvCxnSpPr/>
      </xdr:nvCxnSpPr>
      <xdr:spPr>
        <a:xfrm flipV="1">
          <a:off x="13106400" y="2868041"/>
          <a:ext cx="7975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97748</xdr:rowOff>
    </xdr:from>
    <xdr:to>
      <xdr:col>73</xdr:col>
      <xdr:colOff>44450</xdr:colOff>
      <xdr:row>18</xdr:row>
      <xdr:rowOff>27898</xdr:rowOff>
    </xdr:to>
    <xdr:sp macro="" textlink="">
      <xdr:nvSpPr>
        <xdr:cNvPr id="447" name="フローチャート: 判断 446">
          <a:extLst>
            <a:ext uri="{FF2B5EF4-FFF2-40B4-BE49-F238E27FC236}">
              <a16:creationId xmlns:a16="http://schemas.microsoft.com/office/drawing/2014/main" id="{06C1348E-A0B4-4D8F-8D4A-74B703A9ABAA}"/>
            </a:ext>
          </a:extLst>
        </xdr:cNvPr>
        <xdr:cNvSpPr/>
      </xdr:nvSpPr>
      <xdr:spPr>
        <a:xfrm>
          <a:off x="13868400" y="3008588"/>
          <a:ext cx="8445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12675</xdr:rowOff>
    </xdr:from>
    <xdr:ext cx="762000" cy="259045"/>
    <xdr:sp macro="" textlink="">
      <xdr:nvSpPr>
        <xdr:cNvPr id="448" name="テキスト ボックス 447">
          <a:extLst>
            <a:ext uri="{FF2B5EF4-FFF2-40B4-BE49-F238E27FC236}">
              <a16:creationId xmlns:a16="http://schemas.microsoft.com/office/drawing/2014/main" id="{DBF007F1-2253-489B-9BAC-841A9EC672CD}"/>
            </a:ext>
          </a:extLst>
        </xdr:cNvPr>
        <xdr:cNvSpPr txBox="1"/>
      </xdr:nvSpPr>
      <xdr:spPr>
        <a:xfrm>
          <a:off x="13555345" y="310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159131</xdr:rowOff>
    </xdr:from>
    <xdr:to>
      <xdr:col>68</xdr:col>
      <xdr:colOff>152400</xdr:colOff>
      <xdr:row>17</xdr:row>
      <xdr:rowOff>27093</xdr:rowOff>
    </xdr:to>
    <xdr:cxnSp macro="">
      <xdr:nvCxnSpPr>
        <xdr:cNvPr id="449" name="直線コネクタ 448">
          <a:extLst>
            <a:ext uri="{FF2B5EF4-FFF2-40B4-BE49-F238E27FC236}">
              <a16:creationId xmlns:a16="http://schemas.microsoft.com/office/drawing/2014/main" id="{EC8D7389-6081-4AA4-B45F-71A1E7A464EC}"/>
            </a:ext>
          </a:extLst>
        </xdr:cNvPr>
        <xdr:cNvCxnSpPr/>
      </xdr:nvCxnSpPr>
      <xdr:spPr>
        <a:xfrm flipV="1">
          <a:off x="12289790" y="2904236"/>
          <a:ext cx="816610" cy="3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144399</xdr:rowOff>
    </xdr:from>
    <xdr:to>
      <xdr:col>68</xdr:col>
      <xdr:colOff>203200</xdr:colOff>
      <xdr:row>18</xdr:row>
      <xdr:rowOff>74549</xdr:rowOff>
    </xdr:to>
    <xdr:sp macro="" textlink="">
      <xdr:nvSpPr>
        <xdr:cNvPr id="450" name="フローチャート: 判断 449">
          <a:extLst>
            <a:ext uri="{FF2B5EF4-FFF2-40B4-BE49-F238E27FC236}">
              <a16:creationId xmlns:a16="http://schemas.microsoft.com/office/drawing/2014/main" id="{C781678C-6714-4E73-8CC9-299F9BC817B7}"/>
            </a:ext>
          </a:extLst>
        </xdr:cNvPr>
        <xdr:cNvSpPr/>
      </xdr:nvSpPr>
      <xdr:spPr>
        <a:xfrm>
          <a:off x="13051790" y="3057144"/>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59326</xdr:rowOff>
    </xdr:from>
    <xdr:ext cx="762000" cy="259045"/>
    <xdr:sp macro="" textlink="">
      <xdr:nvSpPr>
        <xdr:cNvPr id="451" name="テキスト ボックス 450">
          <a:extLst>
            <a:ext uri="{FF2B5EF4-FFF2-40B4-BE49-F238E27FC236}">
              <a16:creationId xmlns:a16="http://schemas.microsoft.com/office/drawing/2014/main" id="{5514CB88-F4DF-4F4D-9301-3AA7401C072E}"/>
            </a:ext>
          </a:extLst>
        </xdr:cNvPr>
        <xdr:cNvSpPr txBox="1"/>
      </xdr:nvSpPr>
      <xdr:spPr>
        <a:xfrm>
          <a:off x="12763500" y="314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18796</xdr:rowOff>
    </xdr:from>
    <xdr:to>
      <xdr:col>64</xdr:col>
      <xdr:colOff>152400</xdr:colOff>
      <xdr:row>18</xdr:row>
      <xdr:rowOff>120396</xdr:rowOff>
    </xdr:to>
    <xdr:sp macro="" textlink="">
      <xdr:nvSpPr>
        <xdr:cNvPr id="452" name="フローチャート: 判断 451">
          <a:extLst>
            <a:ext uri="{FF2B5EF4-FFF2-40B4-BE49-F238E27FC236}">
              <a16:creationId xmlns:a16="http://schemas.microsoft.com/office/drawing/2014/main" id="{EDA58CA8-E303-4ABA-843D-D4C458197405}"/>
            </a:ext>
          </a:extLst>
        </xdr:cNvPr>
        <xdr:cNvSpPr/>
      </xdr:nvSpPr>
      <xdr:spPr>
        <a:xfrm>
          <a:off x="12246610" y="310870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105173</xdr:rowOff>
    </xdr:from>
    <xdr:ext cx="762000" cy="259045"/>
    <xdr:sp macro="" textlink="">
      <xdr:nvSpPr>
        <xdr:cNvPr id="453" name="テキスト ボックス 452">
          <a:extLst>
            <a:ext uri="{FF2B5EF4-FFF2-40B4-BE49-F238E27FC236}">
              <a16:creationId xmlns:a16="http://schemas.microsoft.com/office/drawing/2014/main" id="{16FF8F43-14F3-4F32-B477-BA13DFA5DE62}"/>
            </a:ext>
          </a:extLst>
        </xdr:cNvPr>
        <xdr:cNvSpPr txBox="1"/>
      </xdr:nvSpPr>
      <xdr:spPr>
        <a:xfrm>
          <a:off x="11946890" y="318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2B17976A-C13F-40C6-8212-D50D1E583348}"/>
            </a:ext>
          </a:extLst>
        </xdr:cNvPr>
        <xdr:cNvSpPr txBox="1"/>
      </xdr:nvSpPr>
      <xdr:spPr>
        <a:xfrm>
          <a:off x="15278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DEA070BA-BFD0-40CA-BC62-C9A865EB65D3}"/>
            </a:ext>
          </a:extLst>
        </xdr:cNvPr>
        <xdr:cNvSpPr txBox="1"/>
      </xdr:nvSpPr>
      <xdr:spPr>
        <a:xfrm>
          <a:off x="1451610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6A41A8A1-1C5A-4CA5-AA63-814FF5AD3390}"/>
            </a:ext>
          </a:extLst>
        </xdr:cNvPr>
        <xdr:cNvSpPr txBox="1"/>
      </xdr:nvSpPr>
      <xdr:spPr>
        <a:xfrm>
          <a:off x="1371473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B1373904-2578-47C6-A873-B23993F425B4}"/>
            </a:ext>
          </a:extLst>
        </xdr:cNvPr>
        <xdr:cNvSpPr txBox="1"/>
      </xdr:nvSpPr>
      <xdr:spPr>
        <a:xfrm>
          <a:off x="12907645"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5B32F3EF-B0B5-4AFC-91CC-DF04059E06A2}"/>
            </a:ext>
          </a:extLst>
        </xdr:cNvPr>
        <xdr:cNvSpPr txBox="1"/>
      </xdr:nvSpPr>
      <xdr:spPr>
        <a:xfrm>
          <a:off x="12092940" y="438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66506</xdr:rowOff>
    </xdr:from>
    <xdr:to>
      <xdr:col>81</xdr:col>
      <xdr:colOff>95250</xdr:colOff>
      <xdr:row>16</xdr:row>
      <xdr:rowOff>168106</xdr:rowOff>
    </xdr:to>
    <xdr:sp macro="" textlink="">
      <xdr:nvSpPr>
        <xdr:cNvPr id="459" name="楕円 458">
          <a:extLst>
            <a:ext uri="{FF2B5EF4-FFF2-40B4-BE49-F238E27FC236}">
              <a16:creationId xmlns:a16="http://schemas.microsoft.com/office/drawing/2014/main" id="{EC8D4765-2CD8-4FC3-8102-026B4C8FAB53}"/>
            </a:ext>
          </a:extLst>
        </xdr:cNvPr>
        <xdr:cNvSpPr/>
      </xdr:nvSpPr>
      <xdr:spPr>
        <a:xfrm>
          <a:off x="15427960" y="2807801"/>
          <a:ext cx="9398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83033</xdr:rowOff>
    </xdr:from>
    <xdr:ext cx="762000" cy="259045"/>
    <xdr:sp macro="" textlink="">
      <xdr:nvSpPr>
        <xdr:cNvPr id="460" name="将来負担の状況該当値テキスト">
          <a:extLst>
            <a:ext uri="{FF2B5EF4-FFF2-40B4-BE49-F238E27FC236}">
              <a16:creationId xmlns:a16="http://schemas.microsoft.com/office/drawing/2014/main" id="{1B2E6592-C3DA-4A6E-8E0E-4AC4546E0698}"/>
            </a:ext>
          </a:extLst>
        </xdr:cNvPr>
        <xdr:cNvSpPr txBox="1"/>
      </xdr:nvSpPr>
      <xdr:spPr>
        <a:xfrm>
          <a:off x="15560040" y="265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30311</xdr:rowOff>
    </xdr:from>
    <xdr:to>
      <xdr:col>77</xdr:col>
      <xdr:colOff>95250</xdr:colOff>
      <xdr:row>16</xdr:row>
      <xdr:rowOff>131911</xdr:rowOff>
    </xdr:to>
    <xdr:sp macro="" textlink="">
      <xdr:nvSpPr>
        <xdr:cNvPr id="461" name="楕円 460">
          <a:extLst>
            <a:ext uri="{FF2B5EF4-FFF2-40B4-BE49-F238E27FC236}">
              <a16:creationId xmlns:a16="http://schemas.microsoft.com/office/drawing/2014/main" id="{AC05E12E-FD02-4F13-BF4C-2F87D0887022}"/>
            </a:ext>
          </a:extLst>
        </xdr:cNvPr>
        <xdr:cNvSpPr/>
      </xdr:nvSpPr>
      <xdr:spPr>
        <a:xfrm>
          <a:off x="14665960" y="2771606"/>
          <a:ext cx="9398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142088</xdr:rowOff>
    </xdr:from>
    <xdr:ext cx="736600" cy="259045"/>
    <xdr:sp macro="" textlink="">
      <xdr:nvSpPr>
        <xdr:cNvPr id="462" name="テキスト ボックス 461">
          <a:extLst>
            <a:ext uri="{FF2B5EF4-FFF2-40B4-BE49-F238E27FC236}">
              <a16:creationId xmlns:a16="http://schemas.microsoft.com/office/drawing/2014/main" id="{1B04707C-0290-4BF8-9B36-780F7F65374C}"/>
            </a:ext>
          </a:extLst>
        </xdr:cNvPr>
        <xdr:cNvSpPr txBox="1"/>
      </xdr:nvSpPr>
      <xdr:spPr>
        <a:xfrm>
          <a:off x="14371955" y="2540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72136</xdr:rowOff>
    </xdr:from>
    <xdr:to>
      <xdr:col>73</xdr:col>
      <xdr:colOff>44450</xdr:colOff>
      <xdr:row>17</xdr:row>
      <xdr:rowOff>2286</xdr:rowOff>
    </xdr:to>
    <xdr:sp macro="" textlink="">
      <xdr:nvSpPr>
        <xdr:cNvPr id="463" name="楕円 462">
          <a:extLst>
            <a:ext uri="{FF2B5EF4-FFF2-40B4-BE49-F238E27FC236}">
              <a16:creationId xmlns:a16="http://schemas.microsoft.com/office/drawing/2014/main" id="{6279D531-0DA3-405D-B744-1A9BA09091EC}"/>
            </a:ext>
          </a:extLst>
        </xdr:cNvPr>
        <xdr:cNvSpPr/>
      </xdr:nvSpPr>
      <xdr:spPr>
        <a:xfrm>
          <a:off x="13868400" y="2813431"/>
          <a:ext cx="8445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12463</xdr:rowOff>
    </xdr:from>
    <xdr:ext cx="762000" cy="259045"/>
    <xdr:sp macro="" textlink="">
      <xdr:nvSpPr>
        <xdr:cNvPr id="464" name="テキスト ボックス 463">
          <a:extLst>
            <a:ext uri="{FF2B5EF4-FFF2-40B4-BE49-F238E27FC236}">
              <a16:creationId xmlns:a16="http://schemas.microsoft.com/office/drawing/2014/main" id="{D9444850-B07F-4A33-AABD-0F5C965458E5}"/>
            </a:ext>
          </a:extLst>
        </xdr:cNvPr>
        <xdr:cNvSpPr txBox="1"/>
      </xdr:nvSpPr>
      <xdr:spPr>
        <a:xfrm>
          <a:off x="13555345" y="258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108331</xdr:rowOff>
    </xdr:from>
    <xdr:to>
      <xdr:col>68</xdr:col>
      <xdr:colOff>203200</xdr:colOff>
      <xdr:row>17</xdr:row>
      <xdr:rowOff>38481</xdr:rowOff>
    </xdr:to>
    <xdr:sp macro="" textlink="">
      <xdr:nvSpPr>
        <xdr:cNvPr id="465" name="楕円 464">
          <a:extLst>
            <a:ext uri="{FF2B5EF4-FFF2-40B4-BE49-F238E27FC236}">
              <a16:creationId xmlns:a16="http://schemas.microsoft.com/office/drawing/2014/main" id="{5F2C92B8-59D8-497C-9040-0797B05C4BA3}"/>
            </a:ext>
          </a:extLst>
        </xdr:cNvPr>
        <xdr:cNvSpPr/>
      </xdr:nvSpPr>
      <xdr:spPr>
        <a:xfrm>
          <a:off x="13051790" y="2849626"/>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48658</xdr:rowOff>
    </xdr:from>
    <xdr:ext cx="762000" cy="259045"/>
    <xdr:sp macro="" textlink="">
      <xdr:nvSpPr>
        <xdr:cNvPr id="466" name="テキスト ボックス 465">
          <a:extLst>
            <a:ext uri="{FF2B5EF4-FFF2-40B4-BE49-F238E27FC236}">
              <a16:creationId xmlns:a16="http://schemas.microsoft.com/office/drawing/2014/main" id="{58DDB55D-1DB6-4405-A90C-379623932398}"/>
            </a:ext>
          </a:extLst>
        </xdr:cNvPr>
        <xdr:cNvSpPr txBox="1"/>
      </xdr:nvSpPr>
      <xdr:spPr>
        <a:xfrm>
          <a:off x="12763500" y="262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147743</xdr:rowOff>
    </xdr:from>
    <xdr:to>
      <xdr:col>64</xdr:col>
      <xdr:colOff>152400</xdr:colOff>
      <xdr:row>17</xdr:row>
      <xdr:rowOff>77893</xdr:rowOff>
    </xdr:to>
    <xdr:sp macro="" textlink="">
      <xdr:nvSpPr>
        <xdr:cNvPr id="467" name="楕円 466">
          <a:extLst>
            <a:ext uri="{FF2B5EF4-FFF2-40B4-BE49-F238E27FC236}">
              <a16:creationId xmlns:a16="http://schemas.microsoft.com/office/drawing/2014/main" id="{F9121362-A5B4-4DA4-A4E4-AF8C2509B1EE}"/>
            </a:ext>
          </a:extLst>
        </xdr:cNvPr>
        <xdr:cNvSpPr/>
      </xdr:nvSpPr>
      <xdr:spPr>
        <a:xfrm>
          <a:off x="12246610" y="288903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88070</xdr:rowOff>
    </xdr:from>
    <xdr:ext cx="762000" cy="259045"/>
    <xdr:sp macro="" textlink="">
      <xdr:nvSpPr>
        <xdr:cNvPr id="468" name="テキスト ボックス 467">
          <a:extLst>
            <a:ext uri="{FF2B5EF4-FFF2-40B4-BE49-F238E27FC236}">
              <a16:creationId xmlns:a16="http://schemas.microsoft.com/office/drawing/2014/main" id="{0CE3F46B-ADC6-4410-81B4-5BBE8665F2D4}"/>
            </a:ext>
          </a:extLst>
        </xdr:cNvPr>
        <xdr:cNvSpPr txBox="1"/>
      </xdr:nvSpPr>
      <xdr:spPr>
        <a:xfrm>
          <a:off x="11946890" y="2663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1,510,917
1,459,070
557.03
976,542,111
963,856,264
1,126,503
449,411,950
1,158,862,890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人当たりの職員数が類似団体平均と比べて多く、人件費に関する経常収支比率は</a:t>
          </a:r>
          <a:r>
            <a:rPr kumimoji="1" lang="en-US" altLang="ja-JP" sz="1300">
              <a:latin typeface="ＭＳ Ｐゴシック" panose="020B0600070205080204" pitchFamily="50" charset="-128"/>
              <a:ea typeface="ＭＳ Ｐゴシック" panose="020B0600070205080204" pitchFamily="50" charset="-128"/>
            </a:rPr>
            <a:t>34.3</a:t>
          </a:r>
          <a:r>
            <a:rPr kumimoji="1" lang="ja-JP" altLang="en-US" sz="1300">
              <a:latin typeface="ＭＳ Ｐゴシック" panose="020B0600070205080204" pitchFamily="50" charset="-128"/>
              <a:ea typeface="ＭＳ Ｐゴシック" panose="020B0600070205080204" pitchFamily="50" charset="-128"/>
            </a:rPr>
            <a:t>％、人件費の人口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人当たり決算額は</a:t>
          </a:r>
          <a:r>
            <a:rPr kumimoji="1" lang="en-US" altLang="ja-JP" sz="1300">
              <a:latin typeface="ＭＳ Ｐゴシック" panose="020B0600070205080204" pitchFamily="50" charset="-128"/>
              <a:ea typeface="ＭＳ Ｐゴシック" panose="020B0600070205080204" pitchFamily="50" charset="-128"/>
            </a:rPr>
            <a:t>121,457</a:t>
          </a:r>
          <a:r>
            <a:rPr kumimoji="1" lang="ja-JP" altLang="en-US" sz="1300">
              <a:latin typeface="ＭＳ Ｐゴシック" panose="020B0600070205080204" pitchFamily="50" charset="-128"/>
              <a:ea typeface="ＭＳ Ｐゴシック" panose="020B0600070205080204" pitchFamily="50" charset="-128"/>
            </a:rPr>
            <a:t>円と類似団体平均と比べて高い水準にある。</a:t>
          </a:r>
        </a:p>
        <a:p>
          <a:r>
            <a:rPr kumimoji="1" lang="ja-JP" altLang="en-US" sz="1300">
              <a:latin typeface="ＭＳ Ｐゴシック" panose="020B0600070205080204" pitchFamily="50" charset="-128"/>
              <a:ea typeface="ＭＳ Ｐゴシック" panose="020B0600070205080204" pitchFamily="50" charset="-128"/>
            </a:rPr>
            <a:t>　震災以降、行財政改革を着実に進め、外郭団体への派遣職員も含めた職員総定数</a:t>
          </a:r>
          <a:r>
            <a:rPr kumimoji="1" lang="en-US" altLang="ja-JP" sz="1300">
              <a:latin typeface="ＭＳ Ｐゴシック" panose="020B0600070205080204" pitchFamily="50" charset="-128"/>
              <a:ea typeface="ＭＳ Ｐゴシック" panose="020B0600070205080204" pitchFamily="50" charset="-128"/>
            </a:rPr>
            <a:t>7,904</a:t>
          </a:r>
          <a:r>
            <a:rPr kumimoji="1" lang="ja-JP" altLang="en-US" sz="1300">
              <a:latin typeface="ＭＳ Ｐゴシック" panose="020B0600070205080204" pitchFamily="50" charset="-128"/>
              <a:ea typeface="ＭＳ Ｐゴシック" panose="020B0600070205080204" pitchFamily="50" charset="-128"/>
            </a:rPr>
            <a:t>人の削減を行ってきている。引き続き、行財政改革の取り組みを通じ、効率的かつ適正な職員配置、組織体制の構築により、人件費の抑制を図っていく。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158750</xdr:rowOff>
    </xdr:from>
    <xdr:to>
      <xdr:col>24</xdr:col>
      <xdr:colOff>25400</xdr:colOff>
      <xdr:row>41</xdr:row>
      <xdr:rowOff>6350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6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149877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6350</xdr:rowOff>
    </xdr:from>
    <xdr:to>
      <xdr:col>24</xdr:col>
      <xdr:colOff>114300</xdr:colOff>
      <xdr:row>41</xdr:row>
      <xdr:rowOff>6350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73677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158750</xdr:rowOff>
    </xdr:from>
    <xdr:to>
      <xdr:col>24</xdr:col>
      <xdr:colOff>114300</xdr:colOff>
      <xdr:row>33</xdr:row>
      <xdr:rowOff>158750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158750</xdr:rowOff>
    </xdr:from>
    <xdr:to>
      <xdr:col>24</xdr:col>
      <xdr:colOff>25400</xdr:colOff>
      <xdr:row>40</xdr:row>
      <xdr:rowOff>101600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845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137177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09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120650</xdr:rowOff>
    </xdr:from>
    <xdr:to>
      <xdr:col>24</xdr:col>
      <xdr:colOff>76200</xdr:colOff>
      <xdr:row>38</xdr:row>
      <xdr:rowOff>50800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158750</xdr:rowOff>
    </xdr:from>
    <xdr:to>
      <xdr:col>19</xdr:col>
      <xdr:colOff>187325</xdr:colOff>
      <xdr:row>41</xdr:row>
      <xdr:rowOff>120650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45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165100</xdr:rowOff>
    </xdr:from>
    <xdr:to>
      <xdr:col>20</xdr:col>
      <xdr:colOff>38100</xdr:colOff>
      <xdr:row>37</xdr:row>
      <xdr:rowOff>95250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105427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120650</xdr:rowOff>
    </xdr:from>
    <xdr:to>
      <xdr:col>15</xdr:col>
      <xdr:colOff>98425</xdr:colOff>
      <xdr:row>41</xdr:row>
      <xdr:rowOff>133350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7150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76200</xdr:rowOff>
    </xdr:from>
    <xdr:to>
      <xdr:col>15</xdr:col>
      <xdr:colOff>149225</xdr:colOff>
      <xdr:row>39</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82550</xdr:rowOff>
    </xdr:from>
    <xdr:to>
      <xdr:col>11</xdr:col>
      <xdr:colOff>9525</xdr:colOff>
      <xdr:row>41</xdr:row>
      <xdr:rowOff>133350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7112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25400</xdr:rowOff>
    </xdr:from>
    <xdr:to>
      <xdr:col>11</xdr:col>
      <xdr:colOff>60325</xdr:colOff>
      <xdr:row>38</xdr:row>
      <xdr:rowOff>127000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137177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25400</xdr:rowOff>
    </xdr:from>
    <xdr:to>
      <xdr:col>6</xdr:col>
      <xdr:colOff>171450</xdr:colOff>
      <xdr:row>38</xdr:row>
      <xdr:rowOff>127000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137177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50800</xdr:rowOff>
    </xdr:from>
    <xdr:to>
      <xdr:col>24</xdr:col>
      <xdr:colOff>76200</xdr:colOff>
      <xdr:row>40</xdr:row>
      <xdr:rowOff>152400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130827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107950</xdr:rowOff>
    </xdr:from>
    <xdr:to>
      <xdr:col>20</xdr:col>
      <xdr:colOff>38100</xdr:colOff>
      <xdr:row>40</xdr:row>
      <xdr:rowOff>38100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22877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8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69850</xdr:rowOff>
    </xdr:from>
    <xdr:to>
      <xdr:col>15</xdr:col>
      <xdr:colOff>149225</xdr:colOff>
      <xdr:row>42</xdr:row>
      <xdr:rowOff>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0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156227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82550</xdr:rowOff>
    </xdr:from>
    <xdr:to>
      <xdr:col>11</xdr:col>
      <xdr:colOff>60325</xdr:colOff>
      <xdr:row>42</xdr:row>
      <xdr:rowOff>12700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168927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31750</xdr:rowOff>
    </xdr:from>
    <xdr:to>
      <xdr:col>6</xdr:col>
      <xdr:colOff>171450</xdr:colOff>
      <xdr:row>41</xdr:row>
      <xdr:rowOff>133350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118127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震災</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以降、行財政改革を着実に進め、事務事業の見直しに取り組んだ結果、物件費に関する経常収支比率は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％と類似団体平均と比べて低い水準にある。令和４年度は、システム改修関連経費や、委託費の増により、前年度から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今後も、令和２年９月に策定した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「行財政改革方針</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」に基づき、引き続き事務事業の見直しに取り組んでいく。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98425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272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13352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70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98425</xdr:rowOff>
    </xdr:from>
    <xdr:to>
      <xdr:col>82</xdr:col>
      <xdr:colOff>196850</xdr:colOff>
      <xdr:row>13</xdr:row>
      <xdr:rowOff>98425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2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169863</xdr:rowOff>
    </xdr:from>
    <xdr:to>
      <xdr:col>82</xdr:col>
      <xdr:colOff>107950</xdr:colOff>
      <xdr:row>14</xdr:row>
      <xdr:rowOff>69850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398713"/>
          <a:ext cx="8382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119715</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91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147638</xdr:rowOff>
    </xdr:from>
    <xdr:to>
      <xdr:col>82</xdr:col>
      <xdr:colOff>158750</xdr:colOff>
      <xdr:row>16</xdr:row>
      <xdr:rowOff>77788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1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13</xdr:row>
      <xdr:rowOff>169863</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298700"/>
          <a:ext cx="889000" cy="10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19050</xdr:rowOff>
    </xdr:from>
    <xdr:to>
      <xdr:col>78</xdr:col>
      <xdr:colOff>120650</xdr:colOff>
      <xdr:row>15</xdr:row>
      <xdr:rowOff>120650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105427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7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112713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29870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90488</xdr:rowOff>
    </xdr:from>
    <xdr:to>
      <xdr:col>74</xdr:col>
      <xdr:colOff>31750</xdr:colOff>
      <xdr:row>16</xdr:row>
      <xdr:rowOff>20638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66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5415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74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112713</xdr:rowOff>
    </xdr:from>
    <xdr:to>
      <xdr:col>69</xdr:col>
      <xdr:colOff>92075</xdr:colOff>
      <xdr:row>13</xdr:row>
      <xdr:rowOff>127000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3415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162577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47625</xdr:rowOff>
    </xdr:from>
    <xdr:to>
      <xdr:col>65</xdr:col>
      <xdr:colOff>53975</xdr:colOff>
      <xdr:row>15</xdr:row>
      <xdr:rowOff>149225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134002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0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19050</xdr:rowOff>
    </xdr:from>
    <xdr:to>
      <xdr:col>82</xdr:col>
      <xdr:colOff>158750</xdr:colOff>
      <xdr:row>14</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35577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119063</xdr:rowOff>
    </xdr:from>
    <xdr:to>
      <xdr:col>78</xdr:col>
      <xdr:colOff>120650</xdr:colOff>
      <xdr:row>14</xdr:row>
      <xdr:rowOff>49213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34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59390</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116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61913</xdr:rowOff>
    </xdr:from>
    <xdr:to>
      <xdr:col>69</xdr:col>
      <xdr:colOff>142875</xdr:colOff>
      <xdr:row>13</xdr:row>
      <xdr:rowOff>163513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29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2240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05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76200</xdr:rowOff>
    </xdr:from>
    <xdr:to>
      <xdr:col>65</xdr:col>
      <xdr:colOff>53975</xdr:colOff>
      <xdr:row>14</xdr:row>
      <xdr:rowOff>6350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16527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07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扶助費に関する経常収支比率は</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％と類似団体平均</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16.4</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％と比べて低い水準にある。令和４年度は、電力・ガス・食料品等価格高騰緊急給付金の皆増等により、分子である扶助費にかかる経常経費充当一般財源が増加したため、前年度から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％増加した。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引き続き、生活保護費における資格審査の適正化などにより、扶助費適正化に努めていく。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159657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613900"/>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61685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96139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117022</xdr:rowOff>
    </xdr:from>
    <xdr:to>
      <xdr:col>20</xdr:col>
      <xdr:colOff>38100</xdr:colOff>
      <xdr:row>58</xdr:row>
      <xdr:rowOff>47172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61685</xdr:rowOff>
    </xdr:from>
    <xdr:to>
      <xdr:col>15</xdr:col>
      <xdr:colOff>98425</xdr:colOff>
      <xdr:row>56</xdr:row>
      <xdr:rowOff>110672</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flipV="1">
          <a:off x="2209800" y="96628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10885</xdr:rowOff>
    </xdr:from>
    <xdr:to>
      <xdr:col>15</xdr:col>
      <xdr:colOff>149225</xdr:colOff>
      <xdr:row>58</xdr:row>
      <xdr:rowOff>112485</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110672</xdr:rowOff>
    </xdr:from>
    <xdr:to>
      <xdr:col>11</xdr:col>
      <xdr:colOff>9525</xdr:colOff>
      <xdr:row>57</xdr:row>
      <xdr:rowOff>4535</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flipV="1">
          <a:off x="1320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125384</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55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122662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65512</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令和４年度におけるその他に関する経常収支比率は、事業進捗に伴い、積立金が増加したことなどにより、分子である経常経費充当一般財源が増加したため、前年度から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948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50800</xdr:rowOff>
    </xdr:from>
    <xdr:to>
      <xdr:col>82</xdr:col>
      <xdr:colOff>107950</xdr:colOff>
      <xdr:row>55</xdr:row>
      <xdr:rowOff>146050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4805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10177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50800</xdr:rowOff>
    </xdr:from>
    <xdr:to>
      <xdr:col>78</xdr:col>
      <xdr:colOff>69850</xdr:colOff>
      <xdr:row>56</xdr:row>
      <xdr:rowOff>69850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4805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114300</xdr:rowOff>
    </xdr:from>
    <xdr:to>
      <xdr:col>78</xdr:col>
      <xdr:colOff>120650</xdr:colOff>
      <xdr:row>56</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29227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31750</xdr:rowOff>
    </xdr:from>
    <xdr:to>
      <xdr:col>73</xdr:col>
      <xdr:colOff>180975</xdr:colOff>
      <xdr:row>56</xdr:row>
      <xdr:rowOff>69850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63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57150</xdr:rowOff>
    </xdr:from>
    <xdr:to>
      <xdr:col>74</xdr:col>
      <xdr:colOff>31750</xdr:colOff>
      <xdr:row>56</xdr:row>
      <xdr:rowOff>158750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143527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56</xdr:row>
      <xdr:rowOff>31750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537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152400</xdr:rowOff>
    </xdr:from>
    <xdr:to>
      <xdr:col>69</xdr:col>
      <xdr:colOff>142875</xdr:colOff>
      <xdr:row>56</xdr:row>
      <xdr:rowOff>82550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92727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0</xdr:rowOff>
    </xdr:from>
    <xdr:to>
      <xdr:col>78</xdr:col>
      <xdr:colOff>120650</xdr:colOff>
      <xdr:row>55</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111777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19050</xdr:rowOff>
    </xdr:from>
    <xdr:to>
      <xdr:col>74</xdr:col>
      <xdr:colOff>31750</xdr:colOff>
      <xdr:row>56</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152400</xdr:rowOff>
    </xdr:from>
    <xdr:to>
      <xdr:col>69</xdr:col>
      <xdr:colOff>142875</xdr:colOff>
      <xdr:row>56</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67327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近年、補助費等に関する経常収支比率は類似団体平均と同程度で推移してきていたが、令和４年度については、市民病院機構への運営費負担金等の経常経費充当一般財源が増加したため、前年度から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今後も、令和２年９月に策定した「行財政改革方針</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2025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」に基づき、引き続き事務事業の見直しに取り組んでいく。</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24130</xdr:rowOff>
    </xdr:from>
    <xdr:to>
      <xdr:col>82</xdr:col>
      <xdr:colOff>107950</xdr:colOff>
      <xdr:row>42</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8198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110507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24130</xdr:rowOff>
    </xdr:from>
    <xdr:to>
      <xdr:col>82</xdr:col>
      <xdr:colOff>196850</xdr:colOff>
      <xdr:row>33</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104140</xdr:rowOff>
    </xdr:from>
    <xdr:to>
      <xdr:col>82</xdr:col>
      <xdr:colOff>107950</xdr:colOff>
      <xdr:row>39</xdr:row>
      <xdr:rowOff>1270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6192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149877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32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104140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5278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50817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12700</xdr:rowOff>
    </xdr:from>
    <xdr:to>
      <xdr:col>73</xdr:col>
      <xdr:colOff>180975</xdr:colOff>
      <xdr:row>38</xdr:row>
      <xdr:rowOff>127000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527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30480</xdr:rowOff>
    </xdr:from>
    <xdr:to>
      <xdr:col>74</xdr:col>
      <xdr:colOff>31750</xdr:colOff>
      <xdr:row>38</xdr:row>
      <xdr:rowOff>132080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127000</xdr:rowOff>
    </xdr:from>
    <xdr:to>
      <xdr:col>69</xdr:col>
      <xdr:colOff>92075</xdr:colOff>
      <xdr:row>39</xdr:row>
      <xdr:rowOff>92710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6421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144780</xdr:rowOff>
    </xdr:from>
    <xdr:to>
      <xdr:col>65</xdr:col>
      <xdr:colOff>53975</xdr:colOff>
      <xdr:row>39</xdr:row>
      <xdr:rowOff>74930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85107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121920</xdr:rowOff>
    </xdr:from>
    <xdr:to>
      <xdr:col>82</xdr:col>
      <xdr:colOff>158750</xdr:colOff>
      <xdr:row>39</xdr:row>
      <xdr:rowOff>52070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93997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73677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76200</xdr:rowOff>
    </xdr:from>
    <xdr:to>
      <xdr:col>69</xdr:col>
      <xdr:colOff>142875</xdr:colOff>
      <xdr:row>39</xdr:row>
      <xdr:rowOff>6350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16527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41910</xdr:rowOff>
    </xdr:from>
    <xdr:to>
      <xdr:col>65</xdr:col>
      <xdr:colOff>53975</xdr:colOff>
      <xdr:row>39</xdr:row>
      <xdr:rowOff>143510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128287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震災関連の市債償還（一般会計償還額　令和４年度：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億）が多く、公債費に関する経常収支比率は、令和４年度においても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と比べて引き続き高い水準にあるが、これまでも厳格な起債管理に基づきプライマリーバランスの黒字を維持することで市債残高の削減を進めるなど、着実に公債費負担の低減に取り組んできた。引き続き「神戸市行財政改革</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」に基づき、将来世代に大きな負担を残さないことを基本とした健全で持続可能な財政運営を更に加速させていく。</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81</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285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137177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402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165100</xdr:rowOff>
    </xdr:from>
    <xdr:to>
      <xdr:col>24</xdr:col>
      <xdr:colOff>114300</xdr:colOff>
      <xdr:row>81</xdr:row>
      <xdr:rowOff>165100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4052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107950</xdr:rowOff>
    </xdr:from>
    <xdr:to>
      <xdr:col>24</xdr:col>
      <xdr:colOff>25400</xdr:colOff>
      <xdr:row>80</xdr:row>
      <xdr:rowOff>12700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4810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149877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00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12700</xdr:rowOff>
    </xdr:from>
    <xdr:to>
      <xdr:col>19</xdr:col>
      <xdr:colOff>187325</xdr:colOff>
      <xdr:row>81</xdr:row>
      <xdr:rowOff>50800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7287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88900</xdr:rowOff>
    </xdr:from>
    <xdr:to>
      <xdr:col>15</xdr:col>
      <xdr:colOff>98425</xdr:colOff>
      <xdr:row>81</xdr:row>
      <xdr:rowOff>50800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804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76200</xdr:rowOff>
    </xdr:from>
    <xdr:to>
      <xdr:col>15</xdr:col>
      <xdr:colOff>149225</xdr:colOff>
      <xdr:row>78</xdr:row>
      <xdr:rowOff>6350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16527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xdr:rowOff>
    </xdr:from>
    <xdr:to>
      <xdr:col>11</xdr:col>
      <xdr:colOff>9525</xdr:colOff>
      <xdr:row>80</xdr:row>
      <xdr:rowOff>88900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72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114300</xdr:rowOff>
    </xdr:from>
    <xdr:to>
      <xdr:col>11</xdr:col>
      <xdr:colOff>60325</xdr:colOff>
      <xdr:row>78</xdr:row>
      <xdr:rowOff>44450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54627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57150</xdr:rowOff>
    </xdr:from>
    <xdr:to>
      <xdr:col>24</xdr:col>
      <xdr:colOff>76200</xdr:colOff>
      <xdr:row>78</xdr:row>
      <xdr:rowOff>158750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29227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133350</xdr:rowOff>
    </xdr:from>
    <xdr:to>
      <xdr:col>20</xdr:col>
      <xdr:colOff>38100</xdr:colOff>
      <xdr:row>80</xdr:row>
      <xdr:rowOff>63500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48277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0</xdr:rowOff>
    </xdr:from>
    <xdr:to>
      <xdr:col>15</xdr:col>
      <xdr:colOff>149225</xdr:colOff>
      <xdr:row>81</xdr:row>
      <xdr:rowOff>101600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86377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97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38100</xdr:rowOff>
    </xdr:from>
    <xdr:to>
      <xdr:col>11</xdr:col>
      <xdr:colOff>60325</xdr:colOff>
      <xdr:row>80</xdr:row>
      <xdr:rowOff>139700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124477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133350</xdr:rowOff>
    </xdr:from>
    <xdr:to>
      <xdr:col>6</xdr:col>
      <xdr:colOff>171450</xdr:colOff>
      <xdr:row>80</xdr:row>
      <xdr:rowOff>63500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48277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令和４年度は、電力・ガス・食料品等価格高騰にかかる物件費等の増により、経常経費充当一般財源が増加し、また臨時財政対策債の発行停止などにより分母が小さくなったことに伴い、前年度から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％悪化した。</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今後も、令和２年９月に策定した「行財政改革方針</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2025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」に基づき、さらなる行財政改革を進め、経常収支比率の低減を図っていく。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58964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607472"/>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31041</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58964</xdr:rowOff>
    </xdr:from>
    <xdr:to>
      <xdr:col>82</xdr:col>
      <xdr:colOff>196850</xdr:colOff>
      <xdr:row>81</xdr:row>
      <xdr:rowOff>58964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83457</xdr:rowOff>
    </xdr:from>
    <xdr:to>
      <xdr:col>82</xdr:col>
      <xdr:colOff>107950</xdr:colOff>
      <xdr:row>76</xdr:row>
      <xdr:rowOff>78014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2770757"/>
          <a:ext cx="8382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42834</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073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70757</xdr:rowOff>
    </xdr:from>
    <xdr:to>
      <xdr:col>82</xdr:col>
      <xdr:colOff>158750</xdr:colOff>
      <xdr:row>77</xdr:row>
      <xdr:rowOff>907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83457</xdr:rowOff>
    </xdr:from>
    <xdr:to>
      <xdr:col>78</xdr:col>
      <xdr:colOff>69850</xdr:colOff>
      <xdr:row>76</xdr:row>
      <xdr:rowOff>23586</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4782800" y="12770757"/>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54428</xdr:rowOff>
    </xdr:from>
    <xdr:to>
      <xdr:col>78</xdr:col>
      <xdr:colOff>120650</xdr:colOff>
      <xdr:row>74</xdr:row>
      <xdr:rowOff>156028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140805</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828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23586</xdr:rowOff>
    </xdr:from>
    <xdr:to>
      <xdr:col>73</xdr:col>
      <xdr:colOff>180975</xdr:colOff>
      <xdr:row>76</xdr:row>
      <xdr:rowOff>132443</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893800" y="130537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136071</xdr:rowOff>
    </xdr:from>
    <xdr:to>
      <xdr:col>74</xdr:col>
      <xdr:colOff>31750</xdr:colOff>
      <xdr:row>77</xdr:row>
      <xdr:rowOff>66221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50998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132443</xdr:rowOff>
    </xdr:from>
    <xdr:to>
      <xdr:col>69</xdr:col>
      <xdr:colOff>92075</xdr:colOff>
      <xdr:row>76</xdr:row>
      <xdr:rowOff>154214</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3004800" y="13162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114300</xdr:rowOff>
    </xdr:from>
    <xdr:to>
      <xdr:col>69</xdr:col>
      <xdr:colOff>142875</xdr:colOff>
      <xdr:row>77</xdr:row>
      <xdr:rowOff>44450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29227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27214</xdr:rowOff>
    </xdr:from>
    <xdr:to>
      <xdr:col>82</xdr:col>
      <xdr:colOff>158750</xdr:colOff>
      <xdr:row>76</xdr:row>
      <xdr:rowOff>128814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43742</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32657</xdr:rowOff>
    </xdr:from>
    <xdr:to>
      <xdr:col>78</xdr:col>
      <xdr:colOff>120650</xdr:colOff>
      <xdr:row>74</xdr:row>
      <xdr:rowOff>134257</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144434</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2488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144235</xdr:rowOff>
    </xdr:from>
    <xdr:to>
      <xdr:col>74</xdr:col>
      <xdr:colOff>31750</xdr:colOff>
      <xdr:row>76</xdr:row>
      <xdr:rowOff>74386</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84562</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81643</xdr:rowOff>
    </xdr:from>
    <xdr:to>
      <xdr:col>69</xdr:col>
      <xdr:colOff>142875</xdr:colOff>
      <xdr:row>77</xdr:row>
      <xdr:rowOff>11793</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21970</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288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103414</xdr:rowOff>
    </xdr:from>
    <xdr:to>
      <xdr:col>65</xdr:col>
      <xdr:colOff>53975</xdr:colOff>
      <xdr:row>77</xdr:row>
      <xdr:rowOff>33564</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18341</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21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33617</xdr:rowOff>
    </xdr:from>
    <xdr:to>
      <xdr:col>29</xdr:col>
      <xdr:colOff>127000</xdr:colOff>
      <xdr:row>20</xdr:row>
      <xdr:rowOff>6528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8642"/>
          <a:ext cx="0" cy="1344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150055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55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6528</xdr:rowOff>
    </xdr:from>
    <xdr:to>
      <xdr:col>30</xdr:col>
      <xdr:colOff>25400</xdr:colOff>
      <xdr:row>20</xdr:row>
      <xdr:rowOff>6528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831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119994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33617</xdr:rowOff>
    </xdr:from>
    <xdr:to>
      <xdr:col>30</xdr:col>
      <xdr:colOff>25400</xdr:colOff>
      <xdr:row>12</xdr:row>
      <xdr:rowOff>33617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8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33617</xdr:rowOff>
    </xdr:from>
    <xdr:to>
      <xdr:col>29</xdr:col>
      <xdr:colOff>127000</xdr:colOff>
      <xdr:row>12</xdr:row>
      <xdr:rowOff>54648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138642"/>
          <a:ext cx="647700" cy="2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141089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9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169012</xdr:rowOff>
    </xdr:from>
    <xdr:to>
      <xdr:col>29</xdr:col>
      <xdr:colOff>177800</xdr:colOff>
      <xdr:row>15</xdr:row>
      <xdr:rowOff>99162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54648</xdr:rowOff>
    </xdr:from>
    <xdr:to>
      <xdr:col>26</xdr:col>
      <xdr:colOff>50800</xdr:colOff>
      <xdr:row>12</xdr:row>
      <xdr:rowOff>69736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159673"/>
          <a:ext cx="698500" cy="15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30937</xdr:rowOff>
    </xdr:from>
    <xdr:to>
      <xdr:col>26</xdr:col>
      <xdr:colOff>101600</xdr:colOff>
      <xdr:row>15</xdr:row>
      <xdr:rowOff>132537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117314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29616</xdr:rowOff>
    </xdr:from>
    <xdr:to>
      <xdr:col>22</xdr:col>
      <xdr:colOff>114300</xdr:colOff>
      <xdr:row>12</xdr:row>
      <xdr:rowOff>69736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134641"/>
          <a:ext cx="698500" cy="40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38138</xdr:rowOff>
    </xdr:from>
    <xdr:to>
      <xdr:col>22</xdr:col>
      <xdr:colOff>165100</xdr:colOff>
      <xdr:row>15</xdr:row>
      <xdr:rowOff>139738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124515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20511</xdr:rowOff>
    </xdr:from>
    <xdr:to>
      <xdr:col>18</xdr:col>
      <xdr:colOff>177800</xdr:colOff>
      <xdr:row>12</xdr:row>
      <xdr:rowOff>29616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125536"/>
          <a:ext cx="698500" cy="9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71285</xdr:rowOff>
    </xdr:from>
    <xdr:to>
      <xdr:col>19</xdr:col>
      <xdr:colOff>38100</xdr:colOff>
      <xdr:row>16</xdr:row>
      <xdr:rowOff>1435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157662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77686</xdr:rowOff>
    </xdr:from>
    <xdr:to>
      <xdr:col>15</xdr:col>
      <xdr:colOff>101600</xdr:colOff>
      <xdr:row>16</xdr:row>
      <xdr:rowOff>7836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164063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8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154267</xdr:rowOff>
    </xdr:from>
    <xdr:to>
      <xdr:col>29</xdr:col>
      <xdr:colOff>177800</xdr:colOff>
      <xdr:row>12</xdr:row>
      <xdr:rowOff>84417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087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100944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3848</xdr:rowOff>
    </xdr:from>
    <xdr:to>
      <xdr:col>26</xdr:col>
      <xdr:colOff>101600</xdr:colOff>
      <xdr:row>12</xdr:row>
      <xdr:rowOff>105448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108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115625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8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18936</xdr:rowOff>
    </xdr:from>
    <xdr:to>
      <xdr:col>22</xdr:col>
      <xdr:colOff>165100</xdr:colOff>
      <xdr:row>12</xdr:row>
      <xdr:rowOff>120536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123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130713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89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150266</xdr:rowOff>
    </xdr:from>
    <xdr:to>
      <xdr:col>19</xdr:col>
      <xdr:colOff>38100</xdr:colOff>
      <xdr:row>12</xdr:row>
      <xdr:rowOff>80416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083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90593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85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141161</xdr:rowOff>
    </xdr:from>
    <xdr:to>
      <xdr:col>15</xdr:col>
      <xdr:colOff>101600</xdr:colOff>
      <xdr:row>12</xdr:row>
      <xdr:rowOff>71311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074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81488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84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340474</xdr:rowOff>
    </xdr:from>
    <xdr:to>
      <xdr:col>29</xdr:col>
      <xdr:colOff>127000</xdr:colOff>
      <xdr:row>38</xdr:row>
      <xdr:rowOff>8357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65024"/>
          <a:ext cx="0" cy="121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323334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8357</xdr:rowOff>
    </xdr:from>
    <xdr:to>
      <xdr:col>30</xdr:col>
      <xdr:colOff>25400</xdr:colOff>
      <xdr:row>38</xdr:row>
      <xdr:rowOff>8357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83951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0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340474</xdr:rowOff>
    </xdr:from>
    <xdr:to>
      <xdr:col>30</xdr:col>
      <xdr:colOff>25400</xdr:colOff>
      <xdr:row>33</xdr:row>
      <xdr:rowOff>340474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65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77470</xdr:rowOff>
    </xdr:from>
    <xdr:to>
      <xdr:col>29</xdr:col>
      <xdr:colOff>127000</xdr:colOff>
      <xdr:row>36</xdr:row>
      <xdr:rowOff>157214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030720"/>
          <a:ext cx="647700" cy="79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119245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9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274168</xdr:rowOff>
    </xdr:from>
    <xdr:to>
      <xdr:col>29</xdr:col>
      <xdr:colOff>177800</xdr:colOff>
      <xdr:row>36</xdr:row>
      <xdr:rowOff>32868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4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141745</xdr:rowOff>
    </xdr:from>
    <xdr:to>
      <xdr:col>26</xdr:col>
      <xdr:colOff>50800</xdr:colOff>
      <xdr:row>36</xdr:row>
      <xdr:rowOff>157214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94995"/>
          <a:ext cx="698500" cy="15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230239</xdr:rowOff>
    </xdr:from>
    <xdr:to>
      <xdr:col>26</xdr:col>
      <xdr:colOff>101600</xdr:colOff>
      <xdr:row>35</xdr:row>
      <xdr:rowOff>331839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40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342016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0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141745</xdr:rowOff>
    </xdr:from>
    <xdr:to>
      <xdr:col>22</xdr:col>
      <xdr:colOff>114300</xdr:colOff>
      <xdr:row>37</xdr:row>
      <xdr:rowOff>39256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94995"/>
          <a:ext cx="698500" cy="68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222352</xdr:rowOff>
    </xdr:from>
    <xdr:to>
      <xdr:col>22</xdr:col>
      <xdr:colOff>165100</xdr:colOff>
      <xdr:row>35</xdr:row>
      <xdr:rowOff>323952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3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334129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0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39256</xdr:rowOff>
    </xdr:from>
    <xdr:to>
      <xdr:col>18</xdr:col>
      <xdr:colOff>177800</xdr:colOff>
      <xdr:row>37</xdr:row>
      <xdr:rowOff>46457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63956"/>
          <a:ext cx="698500" cy="7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237668</xdr:rowOff>
    </xdr:from>
    <xdr:to>
      <xdr:col>19</xdr:col>
      <xdr:colOff>38100</xdr:colOff>
      <xdr:row>35</xdr:row>
      <xdr:rowOff>339268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6545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226505</xdr:rowOff>
    </xdr:from>
    <xdr:to>
      <xdr:col>15</xdr:col>
      <xdr:colOff>101600</xdr:colOff>
      <xdr:row>35</xdr:row>
      <xdr:rowOff>328105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36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338282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0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26670</xdr:rowOff>
    </xdr:from>
    <xdr:to>
      <xdr:col>29</xdr:col>
      <xdr:colOff>177800</xdr:colOff>
      <xdr:row>36</xdr:row>
      <xdr:rowOff>128270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79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341647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106414</xdr:rowOff>
    </xdr:from>
    <xdr:to>
      <xdr:col>26</xdr:col>
      <xdr:colOff>101600</xdr:colOff>
      <xdr:row>37</xdr:row>
      <xdr:rowOff>36564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59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21341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46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90945</xdr:rowOff>
    </xdr:from>
    <xdr:to>
      <xdr:col>22</xdr:col>
      <xdr:colOff>165100</xdr:colOff>
      <xdr:row>37</xdr:row>
      <xdr:rowOff>21095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44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5872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3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159906</xdr:rowOff>
    </xdr:from>
    <xdr:to>
      <xdr:col>19</xdr:col>
      <xdr:colOff>38100</xdr:colOff>
      <xdr:row>37</xdr:row>
      <xdr:rowOff>90056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13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74833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9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167107</xdr:rowOff>
    </xdr:from>
    <xdr:to>
      <xdr:col>15</xdr:col>
      <xdr:colOff>101600</xdr:colOff>
      <xdr:row>37</xdr:row>
      <xdr:rowOff>97257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20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82034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1,510,917
1,459,070
557.03
976,542,111
963,856,264
1,126,503
449,411,950
1,158,862,890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7988</xdr:rowOff>
    </xdr:from>
    <xdr:to>
      <xdr:col>24</xdr:col>
      <xdr:colOff>62865</xdr:colOff>
      <xdr:row>38</xdr:row>
      <xdr:rowOff>19266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1488"/>
          <a:ext cx="1270" cy="138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23093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3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19266</xdr:rowOff>
    </xdr:from>
    <xdr:to>
      <xdr:col>24</xdr:col>
      <xdr:colOff>152400</xdr:colOff>
      <xdr:row>38</xdr:row>
      <xdr:rowOff>19266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34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126115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7988</xdr:rowOff>
    </xdr:from>
    <xdr:to>
      <xdr:col>24</xdr:col>
      <xdr:colOff>152400</xdr:colOff>
      <xdr:row>30</xdr:row>
      <xdr:rowOff>7988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4788</xdr:rowOff>
    </xdr:from>
    <xdr:to>
      <xdr:col>24</xdr:col>
      <xdr:colOff>63500</xdr:colOff>
      <xdr:row>30</xdr:row>
      <xdr:rowOff>7988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148288"/>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1947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597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23520</xdr:rowOff>
    </xdr:from>
    <xdr:to>
      <xdr:col>24</xdr:col>
      <xdr:colOff>114300</xdr:colOff>
      <xdr:row>33</xdr:row>
      <xdr:rowOff>125120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4788</xdr:rowOff>
    </xdr:from>
    <xdr:to>
      <xdr:col>19</xdr:col>
      <xdr:colOff>177800</xdr:colOff>
      <xdr:row>30</xdr:row>
      <xdr:rowOff>8750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148288"/>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53543</xdr:rowOff>
    </xdr:from>
    <xdr:to>
      <xdr:col>20</xdr:col>
      <xdr:colOff>38100</xdr:colOff>
      <xdr:row>33</xdr:row>
      <xdr:rowOff>155143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146270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8750</xdr:rowOff>
    </xdr:from>
    <xdr:to>
      <xdr:col>15</xdr:col>
      <xdr:colOff>50800</xdr:colOff>
      <xdr:row>30</xdr:row>
      <xdr:rowOff>34430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152250"/>
          <a:ext cx="8890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64592</xdr:rowOff>
    </xdr:from>
    <xdr:to>
      <xdr:col>15</xdr:col>
      <xdr:colOff>101600</xdr:colOff>
      <xdr:row>33</xdr:row>
      <xdr:rowOff>166192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157319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34430</xdr:rowOff>
    </xdr:from>
    <xdr:to>
      <xdr:col>10</xdr:col>
      <xdr:colOff>114300</xdr:colOff>
      <xdr:row>30</xdr:row>
      <xdr:rowOff>59271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177930"/>
          <a:ext cx="8890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136030</xdr:rowOff>
    </xdr:from>
    <xdr:to>
      <xdr:col>10</xdr:col>
      <xdr:colOff>165100</xdr:colOff>
      <xdr:row>34</xdr:row>
      <xdr:rowOff>66180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57307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141364</xdr:rowOff>
    </xdr:from>
    <xdr:to>
      <xdr:col>6</xdr:col>
      <xdr:colOff>38100</xdr:colOff>
      <xdr:row>34</xdr:row>
      <xdr:rowOff>71514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62641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9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128638</xdr:rowOff>
    </xdr:from>
    <xdr:to>
      <xdr:col>24</xdr:col>
      <xdr:colOff>114300</xdr:colOff>
      <xdr:row>30</xdr:row>
      <xdr:rowOff>58788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10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81665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05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29</xdr:row>
      <xdr:rowOff>125438</xdr:rowOff>
    </xdr:from>
    <xdr:to>
      <xdr:col>20</xdr:col>
      <xdr:colOff>38100</xdr:colOff>
      <xdr:row>30</xdr:row>
      <xdr:rowOff>55588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09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28</xdr:row>
      <xdr:rowOff>72115</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487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129400</xdr:rowOff>
    </xdr:from>
    <xdr:to>
      <xdr:col>15</xdr:col>
      <xdr:colOff>101600</xdr:colOff>
      <xdr:row>30</xdr:row>
      <xdr:rowOff>59550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10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28</xdr:row>
      <xdr:rowOff>76077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487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155080</xdr:rowOff>
    </xdr:from>
    <xdr:to>
      <xdr:col>10</xdr:col>
      <xdr:colOff>165100</xdr:colOff>
      <xdr:row>30</xdr:row>
      <xdr:rowOff>85230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12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28</xdr:row>
      <xdr:rowOff>101757</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4902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8471</xdr:rowOff>
    </xdr:from>
    <xdr:to>
      <xdr:col>6</xdr:col>
      <xdr:colOff>38100</xdr:colOff>
      <xdr:row>30</xdr:row>
      <xdr:rowOff>110071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15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28</xdr:row>
      <xdr:rowOff>126598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492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71871</xdr:rowOff>
    </xdr:from>
    <xdr:to>
      <xdr:col>24</xdr:col>
      <xdr:colOff>62865</xdr:colOff>
      <xdr:row>56</xdr:row>
      <xdr:rowOff>67430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44371"/>
          <a:ext cx="1270" cy="102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71257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6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67430</xdr:rowOff>
    </xdr:from>
    <xdr:to>
      <xdr:col>24</xdr:col>
      <xdr:colOff>152400</xdr:colOff>
      <xdr:row>56</xdr:row>
      <xdr:rowOff>67430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66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18548</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71871</xdr:rowOff>
    </xdr:from>
    <xdr:to>
      <xdr:col>24</xdr:col>
      <xdr:colOff>152400</xdr:colOff>
      <xdr:row>50</xdr:row>
      <xdr:rowOff>71871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4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84379</xdr:rowOff>
    </xdr:from>
    <xdr:to>
      <xdr:col>24</xdr:col>
      <xdr:colOff>63500</xdr:colOff>
      <xdr:row>52</xdr:row>
      <xdr:rowOff>1560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8828329"/>
          <a:ext cx="838200" cy="8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75230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62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96803</xdr:rowOff>
    </xdr:from>
    <xdr:to>
      <xdr:col>24</xdr:col>
      <xdr:colOff>114300</xdr:colOff>
      <xdr:row>54</xdr:row>
      <xdr:rowOff>26953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18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1560</xdr:rowOff>
    </xdr:from>
    <xdr:to>
      <xdr:col>19</xdr:col>
      <xdr:colOff>177800</xdr:colOff>
      <xdr:row>56</xdr:row>
      <xdr:rowOff>88885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8916960"/>
          <a:ext cx="889000" cy="77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43343</xdr:rowOff>
    </xdr:from>
    <xdr:to>
      <xdr:col>20</xdr:col>
      <xdr:colOff>38100</xdr:colOff>
      <xdr:row>54</xdr:row>
      <xdr:rowOff>144943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3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136070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88885</xdr:rowOff>
    </xdr:from>
    <xdr:to>
      <xdr:col>15</xdr:col>
      <xdr:colOff>50800</xdr:colOff>
      <xdr:row>57</xdr:row>
      <xdr:rowOff>131535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90085"/>
          <a:ext cx="889000" cy="21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108429</xdr:rowOff>
    </xdr:from>
    <xdr:to>
      <xdr:col>15</xdr:col>
      <xdr:colOff>101600</xdr:colOff>
      <xdr:row>57</xdr:row>
      <xdr:rowOff>38579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0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29706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0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131535</xdr:rowOff>
    </xdr:from>
    <xdr:to>
      <xdr:col>10</xdr:col>
      <xdr:colOff>114300</xdr:colOff>
      <xdr:row>58</xdr:row>
      <xdr:rowOff>56326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04185"/>
          <a:ext cx="8890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86353</xdr:rowOff>
    </xdr:from>
    <xdr:to>
      <xdr:col>10</xdr:col>
      <xdr:colOff>165100</xdr:colOff>
      <xdr:row>58</xdr:row>
      <xdr:rowOff>16503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7630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158068</xdr:rowOff>
    </xdr:from>
    <xdr:to>
      <xdr:col>6</xdr:col>
      <xdr:colOff>38100</xdr:colOff>
      <xdr:row>58</xdr:row>
      <xdr:rowOff>88218</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3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104745</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33579</xdr:rowOff>
    </xdr:from>
    <xdr:to>
      <xdr:col>24</xdr:col>
      <xdr:colOff>114300</xdr:colOff>
      <xdr:row>51</xdr:row>
      <xdr:rowOff>135179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77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56456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62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122210</xdr:rowOff>
    </xdr:from>
    <xdr:to>
      <xdr:col>20</xdr:col>
      <xdr:colOff>38100</xdr:colOff>
      <xdr:row>52</xdr:row>
      <xdr:rowOff>52360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8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68887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64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38085</xdr:rowOff>
    </xdr:from>
    <xdr:to>
      <xdr:col>15</xdr:col>
      <xdr:colOff>101600</xdr:colOff>
      <xdr:row>56</xdr:row>
      <xdr:rowOff>139685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3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156212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1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80735</xdr:rowOff>
    </xdr:from>
    <xdr:to>
      <xdr:col>10</xdr:col>
      <xdr:colOff>165100</xdr:colOff>
      <xdr:row>58</xdr:row>
      <xdr:rowOff>10885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5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27412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5526</xdr:rowOff>
    </xdr:from>
    <xdr:to>
      <xdr:col>6</xdr:col>
      <xdr:colOff>38100</xdr:colOff>
      <xdr:row>58</xdr:row>
      <xdr:rowOff>107126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4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98253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4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維持補修費グラフ枠">
          <a:extLst>
            <a:ext uri="{FF2B5EF4-FFF2-40B4-BE49-F238E27FC236}">
              <a16:creationId xmlns:a16="http://schemas.microsoft.com/office/drawing/2014/main" id="{00000000-0008-0000-06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133931</xdr:rowOff>
    </xdr:from>
    <xdr:to>
      <xdr:col>24</xdr:col>
      <xdr:colOff>62865</xdr:colOff>
      <xdr:row>79</xdr:row>
      <xdr:rowOff>19957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4633595" y="12135431"/>
          <a:ext cx="1270" cy="142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23784</xdr:rowOff>
    </xdr:from>
    <xdr:ext cx="469744" cy="259045"/>
    <xdr:sp macro="" textlink="">
      <xdr:nvSpPr>
        <xdr:cNvPr id="177" name="維持補修費最小値テキスト">
          <a:extLst>
            <a:ext uri="{FF2B5EF4-FFF2-40B4-BE49-F238E27FC236}">
              <a16:creationId xmlns:a16="http://schemas.microsoft.com/office/drawing/2014/main" id="{00000000-0008-0000-0600-0000B1000000}"/>
            </a:ext>
          </a:extLst>
        </xdr:cNvPr>
        <xdr:cNvSpPr txBox="1"/>
      </xdr:nvSpPr>
      <xdr:spPr>
        <a:xfrm>
          <a:off x="4686300" y="135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19957</xdr:rowOff>
    </xdr:from>
    <xdr:to>
      <xdr:col>24</xdr:col>
      <xdr:colOff>152400</xdr:colOff>
      <xdr:row>79</xdr:row>
      <xdr:rowOff>19957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356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80608</xdr:rowOff>
    </xdr:from>
    <xdr:ext cx="534377" cy="259045"/>
    <xdr:sp macro="" textlink="">
      <xdr:nvSpPr>
        <xdr:cNvPr id="179" name="維持補修費最大値テキスト">
          <a:extLst>
            <a:ext uri="{FF2B5EF4-FFF2-40B4-BE49-F238E27FC236}">
              <a16:creationId xmlns:a16="http://schemas.microsoft.com/office/drawing/2014/main" id="{00000000-0008-0000-0600-0000B3000000}"/>
            </a:ext>
          </a:extLst>
        </xdr:cNvPr>
        <xdr:cNvSpPr txBox="1"/>
      </xdr:nvSpPr>
      <xdr:spPr>
        <a:xfrm>
          <a:off x="4686300" y="11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133931</xdr:rowOff>
    </xdr:from>
    <xdr:to>
      <xdr:col>24</xdr:col>
      <xdr:colOff>152400</xdr:colOff>
      <xdr:row>70</xdr:row>
      <xdr:rowOff>133931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4546600" y="1213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27032</xdr:rowOff>
    </xdr:from>
    <xdr:to>
      <xdr:col>24</xdr:col>
      <xdr:colOff>63500</xdr:colOff>
      <xdr:row>78</xdr:row>
      <xdr:rowOff>115643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3797300" y="13400132"/>
          <a:ext cx="838200" cy="8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80535</xdr:rowOff>
    </xdr:from>
    <xdr:ext cx="469744" cy="259045"/>
    <xdr:sp macro="" textlink="">
      <xdr:nvSpPr>
        <xdr:cNvPr id="182" name="維持補修費平均値テキスト">
          <a:extLst>
            <a:ext uri="{FF2B5EF4-FFF2-40B4-BE49-F238E27FC236}">
              <a16:creationId xmlns:a16="http://schemas.microsoft.com/office/drawing/2014/main" id="{00000000-0008-0000-0600-0000B6000000}"/>
            </a:ext>
          </a:extLst>
        </xdr:cNvPr>
        <xdr:cNvSpPr txBox="1"/>
      </xdr:nvSpPr>
      <xdr:spPr>
        <a:xfrm>
          <a:off x="4686300" y="1293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57658</xdr:rowOff>
    </xdr:from>
    <xdr:to>
      <xdr:col>24</xdr:col>
      <xdr:colOff>114300</xdr:colOff>
      <xdr:row>76</xdr:row>
      <xdr:rowOff>159258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45847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9616</xdr:rowOff>
    </xdr:from>
    <xdr:to>
      <xdr:col>19</xdr:col>
      <xdr:colOff>177800</xdr:colOff>
      <xdr:row>78</xdr:row>
      <xdr:rowOff>115643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908300" y="13382716"/>
          <a:ext cx="889000" cy="10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73986</xdr:rowOff>
    </xdr:from>
    <xdr:to>
      <xdr:col>20</xdr:col>
      <xdr:colOff>38100</xdr:colOff>
      <xdr:row>77</xdr:row>
      <xdr:rowOff>4136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3746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20664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562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156138</xdr:rowOff>
    </xdr:from>
    <xdr:to>
      <xdr:col>15</xdr:col>
      <xdr:colOff>50800</xdr:colOff>
      <xdr:row>78</xdr:row>
      <xdr:rowOff>9616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2019300" y="13186338"/>
          <a:ext cx="889000" cy="19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84110</xdr:rowOff>
    </xdr:from>
    <xdr:to>
      <xdr:col>15</xdr:col>
      <xdr:colOff>101600</xdr:colOff>
      <xdr:row>77</xdr:row>
      <xdr:rowOff>14260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2857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30787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673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156138</xdr:rowOff>
    </xdr:from>
    <xdr:to>
      <xdr:col>10</xdr:col>
      <xdr:colOff>114300</xdr:colOff>
      <xdr:row>77</xdr:row>
      <xdr:rowOff>60669</xdr:rowOff>
    </xdr:to>
    <xdr:cxnSp macro="">
      <xdr:nvCxnSpPr>
        <xdr:cNvPr id="190" name="直線コネクタ 189">
          <a:extLst>
            <a:ext uri="{FF2B5EF4-FFF2-40B4-BE49-F238E27FC236}">
              <a16:creationId xmlns:a16="http://schemas.microsoft.com/office/drawing/2014/main" id="{00000000-0008-0000-0600-0000BE000000}"/>
            </a:ext>
          </a:extLst>
        </xdr:cNvPr>
        <xdr:cNvCxnSpPr/>
      </xdr:nvCxnSpPr>
      <xdr:spPr>
        <a:xfrm flipV="1">
          <a:off x="1130300" y="13186338"/>
          <a:ext cx="889000" cy="7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130048</xdr:rowOff>
    </xdr:from>
    <xdr:to>
      <xdr:col>10</xdr:col>
      <xdr:colOff>165100</xdr:colOff>
      <xdr:row>77</xdr:row>
      <xdr:rowOff>60198</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968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51325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7844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117856</xdr:rowOff>
    </xdr:from>
    <xdr:to>
      <xdr:col>6</xdr:col>
      <xdr:colOff>38100</xdr:colOff>
      <xdr:row>77</xdr:row>
      <xdr:rowOff>48006</xdr:rowOff>
    </xdr:to>
    <xdr:sp macro="" textlink="">
      <xdr:nvSpPr>
        <xdr:cNvPr id="193" name="フローチャート: 判断 192">
          <a:extLst>
            <a:ext uri="{FF2B5EF4-FFF2-40B4-BE49-F238E27FC236}">
              <a16:creationId xmlns:a16="http://schemas.microsoft.com/office/drawing/2014/main" id="{00000000-0008-0000-0600-0000C1000000}"/>
            </a:ext>
          </a:extLst>
        </xdr:cNvPr>
        <xdr:cNvSpPr/>
      </xdr:nvSpPr>
      <xdr:spPr>
        <a:xfrm>
          <a:off x="1079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64533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95428" y="1292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147682</xdr:rowOff>
    </xdr:from>
    <xdr:to>
      <xdr:col>24</xdr:col>
      <xdr:colOff>114300</xdr:colOff>
      <xdr:row>78</xdr:row>
      <xdr:rowOff>77832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4584700" y="133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126109</xdr:rowOff>
    </xdr:from>
    <xdr:ext cx="469744" cy="259045"/>
    <xdr:sp macro="" textlink="">
      <xdr:nvSpPr>
        <xdr:cNvPr id="201" name="維持補修費該当値テキスト">
          <a:extLst>
            <a:ext uri="{FF2B5EF4-FFF2-40B4-BE49-F238E27FC236}">
              <a16:creationId xmlns:a16="http://schemas.microsoft.com/office/drawing/2014/main" id="{00000000-0008-0000-0600-0000C9000000}"/>
            </a:ext>
          </a:extLst>
        </xdr:cNvPr>
        <xdr:cNvSpPr txBox="1"/>
      </xdr:nvSpPr>
      <xdr:spPr>
        <a:xfrm>
          <a:off x="4686300" y="1332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64843</xdr:rowOff>
    </xdr:from>
    <xdr:to>
      <xdr:col>20</xdr:col>
      <xdr:colOff>38100</xdr:colOff>
      <xdr:row>78</xdr:row>
      <xdr:rowOff>166443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3746500" y="134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157570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3562428" y="135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130266</xdr:rowOff>
    </xdr:from>
    <xdr:to>
      <xdr:col>15</xdr:col>
      <xdr:colOff>101600</xdr:colOff>
      <xdr:row>78</xdr:row>
      <xdr:rowOff>60416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2857500" y="133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51543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2673428" y="1342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105338</xdr:rowOff>
    </xdr:from>
    <xdr:to>
      <xdr:col>10</xdr:col>
      <xdr:colOff>165100</xdr:colOff>
      <xdr:row>77</xdr:row>
      <xdr:rowOff>35488</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968500" y="1313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52015</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1784428" y="12910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9869</xdr:rowOff>
    </xdr:from>
    <xdr:to>
      <xdr:col>6</xdr:col>
      <xdr:colOff>38100</xdr:colOff>
      <xdr:row>77</xdr:row>
      <xdr:rowOff>111469</xdr:rowOff>
    </xdr:to>
    <xdr:sp macro="" textlink="">
      <xdr:nvSpPr>
        <xdr:cNvPr id="208" name="楕円 207">
          <a:extLst>
            <a:ext uri="{FF2B5EF4-FFF2-40B4-BE49-F238E27FC236}">
              <a16:creationId xmlns:a16="http://schemas.microsoft.com/office/drawing/2014/main" id="{00000000-0008-0000-0600-0000D0000000}"/>
            </a:ext>
          </a:extLst>
        </xdr:cNvPr>
        <xdr:cNvSpPr/>
      </xdr:nvSpPr>
      <xdr:spPr>
        <a:xfrm>
          <a:off x="1079500" y="1321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102596</xdr:rowOff>
    </xdr:from>
    <xdr:ext cx="469744"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895428" y="1330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扶助費グラフ枠">
          <a:extLst>
            <a:ext uri="{FF2B5EF4-FFF2-40B4-BE49-F238E27FC236}">
              <a16:creationId xmlns:a16="http://schemas.microsoft.com/office/drawing/2014/main" id="{00000000-0008-0000-06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19369</xdr:rowOff>
    </xdr:from>
    <xdr:to>
      <xdr:col>24</xdr:col>
      <xdr:colOff>62865</xdr:colOff>
      <xdr:row>98</xdr:row>
      <xdr:rowOff>63533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4633595" y="15449869"/>
          <a:ext cx="1270" cy="1415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67360</xdr:rowOff>
    </xdr:from>
    <xdr:ext cx="599010" cy="259045"/>
    <xdr:sp macro="" textlink="">
      <xdr:nvSpPr>
        <xdr:cNvPr id="237" name="扶助費最小値テキスト">
          <a:extLst>
            <a:ext uri="{FF2B5EF4-FFF2-40B4-BE49-F238E27FC236}">
              <a16:creationId xmlns:a16="http://schemas.microsoft.com/office/drawing/2014/main" id="{00000000-0008-0000-0600-0000ED000000}"/>
            </a:ext>
          </a:extLst>
        </xdr:cNvPr>
        <xdr:cNvSpPr txBox="1"/>
      </xdr:nvSpPr>
      <xdr:spPr>
        <a:xfrm>
          <a:off x="4686300" y="1686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63533</xdr:rowOff>
    </xdr:from>
    <xdr:to>
      <xdr:col>24</xdr:col>
      <xdr:colOff>152400</xdr:colOff>
      <xdr:row>98</xdr:row>
      <xdr:rowOff>63533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6865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137496</xdr:rowOff>
    </xdr:from>
    <xdr:ext cx="599010" cy="259045"/>
    <xdr:sp macro="" textlink="">
      <xdr:nvSpPr>
        <xdr:cNvPr id="239" name="扶助費最大値テキスト">
          <a:extLst>
            <a:ext uri="{FF2B5EF4-FFF2-40B4-BE49-F238E27FC236}">
              <a16:creationId xmlns:a16="http://schemas.microsoft.com/office/drawing/2014/main" id="{00000000-0008-0000-0600-0000EF000000}"/>
            </a:ext>
          </a:extLst>
        </xdr:cNvPr>
        <xdr:cNvSpPr txBox="1"/>
      </xdr:nvSpPr>
      <xdr:spPr>
        <a:xfrm>
          <a:off x="4686300" y="1522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19369</xdr:rowOff>
    </xdr:from>
    <xdr:to>
      <xdr:col>24</xdr:col>
      <xdr:colOff>152400</xdr:colOff>
      <xdr:row>90</xdr:row>
      <xdr:rowOff>19369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4546600" y="1544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82604</xdr:rowOff>
    </xdr:from>
    <xdr:to>
      <xdr:col>24</xdr:col>
      <xdr:colOff>63500</xdr:colOff>
      <xdr:row>94</xdr:row>
      <xdr:rowOff>150955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3797300" y="16198904"/>
          <a:ext cx="8382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81718</xdr:rowOff>
    </xdr:from>
    <xdr:ext cx="599010" cy="259045"/>
    <xdr:sp macro="" textlink="">
      <xdr:nvSpPr>
        <xdr:cNvPr id="242" name="扶助費平均値テキスト">
          <a:extLst>
            <a:ext uri="{FF2B5EF4-FFF2-40B4-BE49-F238E27FC236}">
              <a16:creationId xmlns:a16="http://schemas.microsoft.com/office/drawing/2014/main" id="{00000000-0008-0000-0600-0000F2000000}"/>
            </a:ext>
          </a:extLst>
        </xdr:cNvPr>
        <xdr:cNvSpPr txBox="1"/>
      </xdr:nvSpPr>
      <xdr:spPr>
        <a:xfrm>
          <a:off x="4686300" y="161980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103291</xdr:rowOff>
    </xdr:from>
    <xdr:to>
      <xdr:col>24</xdr:col>
      <xdr:colOff>114300</xdr:colOff>
      <xdr:row>95</xdr:row>
      <xdr:rowOff>33441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4584700" y="1621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82604</xdr:rowOff>
    </xdr:from>
    <xdr:to>
      <xdr:col>19</xdr:col>
      <xdr:colOff>177800</xdr:colOff>
      <xdr:row>96</xdr:row>
      <xdr:rowOff>22200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908300" y="16198904"/>
          <a:ext cx="889000" cy="28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26122</xdr:rowOff>
    </xdr:from>
    <xdr:to>
      <xdr:col>20</xdr:col>
      <xdr:colOff>38100</xdr:colOff>
      <xdr:row>94</xdr:row>
      <xdr:rowOff>127722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3746500" y="1614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144249</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497795" y="1591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22200</xdr:rowOff>
    </xdr:from>
    <xdr:to>
      <xdr:col>15</xdr:col>
      <xdr:colOff>50800</xdr:colOff>
      <xdr:row>96</xdr:row>
      <xdr:rowOff>80319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2019300" y="16481400"/>
          <a:ext cx="889000" cy="5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146724</xdr:rowOff>
    </xdr:from>
    <xdr:to>
      <xdr:col>15</xdr:col>
      <xdr:colOff>101600</xdr:colOff>
      <xdr:row>96</xdr:row>
      <xdr:rowOff>76874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2857500" y="1643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68001</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08795" y="16527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80319</xdr:rowOff>
    </xdr:from>
    <xdr:to>
      <xdr:col>10</xdr:col>
      <xdr:colOff>114300</xdr:colOff>
      <xdr:row>96</xdr:row>
      <xdr:rowOff>139210</xdr:rowOff>
    </xdr:to>
    <xdr:cxnSp macro="">
      <xdr:nvCxnSpPr>
        <xdr:cNvPr id="250" name="直線コネクタ 249">
          <a:extLst>
            <a:ext uri="{FF2B5EF4-FFF2-40B4-BE49-F238E27FC236}">
              <a16:creationId xmlns:a16="http://schemas.microsoft.com/office/drawing/2014/main" id="{00000000-0008-0000-0600-0000FA000000}"/>
            </a:ext>
          </a:extLst>
        </xdr:cNvPr>
        <xdr:cNvCxnSpPr/>
      </xdr:nvCxnSpPr>
      <xdr:spPr>
        <a:xfrm flipV="1">
          <a:off x="1130300" y="16539519"/>
          <a:ext cx="889000" cy="5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32077</xdr:rowOff>
    </xdr:from>
    <xdr:to>
      <xdr:col>10</xdr:col>
      <xdr:colOff>165100</xdr:colOff>
      <xdr:row>96</xdr:row>
      <xdr:rowOff>133677</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968500" y="1649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124804</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19795" y="1658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95475</xdr:rowOff>
    </xdr:from>
    <xdr:to>
      <xdr:col>6</xdr:col>
      <xdr:colOff>38100</xdr:colOff>
      <xdr:row>97</xdr:row>
      <xdr:rowOff>25625</xdr:rowOff>
    </xdr:to>
    <xdr:sp macro="" textlink="">
      <xdr:nvSpPr>
        <xdr:cNvPr id="253" name="フローチャート: 判断 252">
          <a:extLst>
            <a:ext uri="{FF2B5EF4-FFF2-40B4-BE49-F238E27FC236}">
              <a16:creationId xmlns:a16="http://schemas.microsoft.com/office/drawing/2014/main" id="{00000000-0008-0000-0600-0000FD000000}"/>
            </a:ext>
          </a:extLst>
        </xdr:cNvPr>
        <xdr:cNvSpPr/>
      </xdr:nvSpPr>
      <xdr:spPr>
        <a:xfrm>
          <a:off x="1079500" y="1655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16752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30795" y="1664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100155</xdr:rowOff>
    </xdr:from>
    <xdr:to>
      <xdr:col>24</xdr:col>
      <xdr:colOff>114300</xdr:colOff>
      <xdr:row>95</xdr:row>
      <xdr:rowOff>30305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4584700" y="1621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123032</xdr:rowOff>
    </xdr:from>
    <xdr:ext cx="599010" cy="259045"/>
    <xdr:sp macro="" textlink="">
      <xdr:nvSpPr>
        <xdr:cNvPr id="261" name="扶助費該当値テキスト">
          <a:extLst>
            <a:ext uri="{FF2B5EF4-FFF2-40B4-BE49-F238E27FC236}">
              <a16:creationId xmlns:a16="http://schemas.microsoft.com/office/drawing/2014/main" id="{00000000-0008-0000-0600-000005010000}"/>
            </a:ext>
          </a:extLst>
        </xdr:cNvPr>
        <xdr:cNvSpPr txBox="1"/>
      </xdr:nvSpPr>
      <xdr:spPr>
        <a:xfrm>
          <a:off x="4686300" y="16067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31804</xdr:rowOff>
    </xdr:from>
    <xdr:to>
      <xdr:col>20</xdr:col>
      <xdr:colOff>38100</xdr:colOff>
      <xdr:row>94</xdr:row>
      <xdr:rowOff>133404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3746500" y="1614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124531</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3497795" y="1624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142850</xdr:rowOff>
    </xdr:from>
    <xdr:to>
      <xdr:col>15</xdr:col>
      <xdr:colOff>101600</xdr:colOff>
      <xdr:row>96</xdr:row>
      <xdr:rowOff>73000</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2857500" y="164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89527</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2608795" y="1620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29519</xdr:rowOff>
    </xdr:from>
    <xdr:to>
      <xdr:col>10</xdr:col>
      <xdr:colOff>165100</xdr:colOff>
      <xdr:row>96</xdr:row>
      <xdr:rowOff>131119</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968500" y="1648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147646</xdr:rowOff>
    </xdr:from>
    <xdr:ext cx="599010"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1719795" y="1626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88410</xdr:rowOff>
    </xdr:from>
    <xdr:to>
      <xdr:col>6</xdr:col>
      <xdr:colOff>38100</xdr:colOff>
      <xdr:row>97</xdr:row>
      <xdr:rowOff>18560</xdr:rowOff>
    </xdr:to>
    <xdr:sp macro="" textlink="">
      <xdr:nvSpPr>
        <xdr:cNvPr id="268" name="楕円 267">
          <a:extLst>
            <a:ext uri="{FF2B5EF4-FFF2-40B4-BE49-F238E27FC236}">
              <a16:creationId xmlns:a16="http://schemas.microsoft.com/office/drawing/2014/main" id="{00000000-0008-0000-0600-00000C010000}"/>
            </a:ext>
          </a:extLst>
        </xdr:cNvPr>
        <xdr:cNvSpPr/>
      </xdr:nvSpPr>
      <xdr:spPr>
        <a:xfrm>
          <a:off x="1079500" y="1654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35087</xdr:rowOff>
    </xdr:from>
    <xdr:ext cx="599010"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830795" y="16322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54534</xdr:rowOff>
    </xdr:from>
    <xdr:to>
      <xdr:col>54</xdr:col>
      <xdr:colOff>189865</xdr:colOff>
      <xdr:row>39</xdr:row>
      <xdr:rowOff>82029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6398184"/>
          <a:ext cx="1270" cy="37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85856</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77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82029</xdr:rowOff>
    </xdr:from>
    <xdr:to>
      <xdr:col>55</xdr:col>
      <xdr:colOff>88900</xdr:colOff>
      <xdr:row>39</xdr:row>
      <xdr:rowOff>82029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76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1211</xdr:rowOff>
    </xdr:from>
    <xdr:ext cx="534377"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617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54534</xdr:rowOff>
    </xdr:from>
    <xdr:to>
      <xdr:col>55</xdr:col>
      <xdr:colOff>88900</xdr:colOff>
      <xdr:row>37</xdr:row>
      <xdr:rowOff>54534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63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165570</xdr:rowOff>
    </xdr:from>
    <xdr:to>
      <xdr:col>55</xdr:col>
      <xdr:colOff>0</xdr:colOff>
      <xdr:row>38</xdr:row>
      <xdr:rowOff>26441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9639300" y="6509220"/>
          <a:ext cx="838200" cy="3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156697</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5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153886</xdr:rowOff>
    </xdr:from>
    <xdr:to>
      <xdr:col>55</xdr:col>
      <xdr:colOff>50800</xdr:colOff>
      <xdr:row>38</xdr:row>
      <xdr:rowOff>84036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142253</xdr:rowOff>
    </xdr:from>
    <xdr:to>
      <xdr:col>50</xdr:col>
      <xdr:colOff>114300</xdr:colOff>
      <xdr:row>38</xdr:row>
      <xdr:rowOff>26441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8750300" y="5285753"/>
          <a:ext cx="889000" cy="125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135153</xdr:rowOff>
    </xdr:from>
    <xdr:to>
      <xdr:col>50</xdr:col>
      <xdr:colOff>165100</xdr:colOff>
      <xdr:row>38</xdr:row>
      <xdr:rowOff>65303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81830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142253</xdr:rowOff>
    </xdr:from>
    <xdr:to>
      <xdr:col>45</xdr:col>
      <xdr:colOff>177800</xdr:colOff>
      <xdr:row>38</xdr:row>
      <xdr:rowOff>133642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5285753"/>
          <a:ext cx="889000" cy="136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113246</xdr:rowOff>
    </xdr:from>
    <xdr:to>
      <xdr:col>46</xdr:col>
      <xdr:colOff>38100</xdr:colOff>
      <xdr:row>31</xdr:row>
      <xdr:rowOff>43396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34523</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34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133642</xdr:rowOff>
    </xdr:from>
    <xdr:to>
      <xdr:col>41</xdr:col>
      <xdr:colOff>50800</xdr:colOff>
      <xdr:row>38</xdr:row>
      <xdr:rowOff>150978</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6648742"/>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91072</xdr:rowOff>
    </xdr:from>
    <xdr:to>
      <xdr:col>41</xdr:col>
      <xdr:colOff>101600</xdr:colOff>
      <xdr:row>39</xdr:row>
      <xdr:rowOff>21222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12349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97015</xdr:rowOff>
    </xdr:from>
    <xdr:to>
      <xdr:col>36</xdr:col>
      <xdr:colOff>165100</xdr:colOff>
      <xdr:row>39</xdr:row>
      <xdr:rowOff>27165</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6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43692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8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114770</xdr:rowOff>
    </xdr:from>
    <xdr:to>
      <xdr:col>55</xdr:col>
      <xdr:colOff>50800</xdr:colOff>
      <xdr:row>38</xdr:row>
      <xdr:rowOff>44920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45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29697</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37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147091</xdr:rowOff>
    </xdr:from>
    <xdr:to>
      <xdr:col>50</xdr:col>
      <xdr:colOff>165100</xdr:colOff>
      <xdr:row>38</xdr:row>
      <xdr:rowOff>77242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4907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68368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5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91453</xdr:rowOff>
    </xdr:from>
    <xdr:to>
      <xdr:col>46</xdr:col>
      <xdr:colOff>38100</xdr:colOff>
      <xdr:row>31</xdr:row>
      <xdr:rowOff>21603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523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38130</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50795" y="501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82842</xdr:rowOff>
    </xdr:from>
    <xdr:to>
      <xdr:col>41</xdr:col>
      <xdr:colOff>101600</xdr:colOff>
      <xdr:row>39</xdr:row>
      <xdr:rowOff>12992</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5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29519</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3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100178</xdr:rowOff>
    </xdr:from>
    <xdr:to>
      <xdr:col>36</xdr:col>
      <xdr:colOff>165100</xdr:colOff>
      <xdr:row>39</xdr:row>
      <xdr:rowOff>30328</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61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21455</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70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16987</xdr:rowOff>
    </xdr:from>
    <xdr:to>
      <xdr:col>54</xdr:col>
      <xdr:colOff>189865</xdr:colOff>
      <xdr:row>58</xdr:row>
      <xdr:rowOff>102621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60937"/>
          <a:ext cx="1270" cy="1285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106448</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0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102621</xdr:rowOff>
    </xdr:from>
    <xdr:to>
      <xdr:col>55</xdr:col>
      <xdr:colOff>88900</xdr:colOff>
      <xdr:row>58</xdr:row>
      <xdr:rowOff>102621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04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135114</xdr:rowOff>
    </xdr:from>
    <xdr:ext cx="534377"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53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16987</xdr:rowOff>
    </xdr:from>
    <xdr:to>
      <xdr:col>55</xdr:col>
      <xdr:colOff>88900</xdr:colOff>
      <xdr:row>51</xdr:row>
      <xdr:rowOff>16987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6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29287</xdr:rowOff>
    </xdr:from>
    <xdr:to>
      <xdr:col>55</xdr:col>
      <xdr:colOff>0</xdr:colOff>
      <xdr:row>51</xdr:row>
      <xdr:rowOff>80287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8773237"/>
          <a:ext cx="838200" cy="5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26454</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11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48027</xdr:rowOff>
    </xdr:from>
    <xdr:to>
      <xdr:col>55</xdr:col>
      <xdr:colOff>50800</xdr:colOff>
      <xdr:row>53</xdr:row>
      <xdr:rowOff>149627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13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5604</xdr:rowOff>
    </xdr:from>
    <xdr:to>
      <xdr:col>50</xdr:col>
      <xdr:colOff>114300</xdr:colOff>
      <xdr:row>51</xdr:row>
      <xdr:rowOff>80287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8749554"/>
          <a:ext cx="889000" cy="7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146462</xdr:rowOff>
    </xdr:from>
    <xdr:to>
      <xdr:col>50</xdr:col>
      <xdr:colOff>165100</xdr:colOff>
      <xdr:row>53</xdr:row>
      <xdr:rowOff>76612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0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67739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1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5604</xdr:rowOff>
    </xdr:from>
    <xdr:to>
      <xdr:col>45</xdr:col>
      <xdr:colOff>177800</xdr:colOff>
      <xdr:row>52</xdr:row>
      <xdr:rowOff>12781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8749554"/>
          <a:ext cx="889000" cy="17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59959</xdr:rowOff>
    </xdr:from>
    <xdr:to>
      <xdr:col>46</xdr:col>
      <xdr:colOff>38100</xdr:colOff>
      <xdr:row>53</xdr:row>
      <xdr:rowOff>161559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152686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23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12781</xdr:rowOff>
    </xdr:from>
    <xdr:to>
      <xdr:col>41</xdr:col>
      <xdr:colOff>50800</xdr:colOff>
      <xdr:row>53</xdr:row>
      <xdr:rowOff>157371</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8928181"/>
          <a:ext cx="889000" cy="3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97313</xdr:rowOff>
    </xdr:from>
    <xdr:to>
      <xdr:col>41</xdr:col>
      <xdr:colOff>101600</xdr:colOff>
      <xdr:row>54</xdr:row>
      <xdr:rowOff>27463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18590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27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147307</xdr:rowOff>
    </xdr:from>
    <xdr:to>
      <xdr:col>36</xdr:col>
      <xdr:colOff>165100</xdr:colOff>
      <xdr:row>54</xdr:row>
      <xdr:rowOff>77457</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68584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32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149937</xdr:rowOff>
    </xdr:from>
    <xdr:to>
      <xdr:col>55</xdr:col>
      <xdr:colOff>50800</xdr:colOff>
      <xdr:row>51</xdr:row>
      <xdr:rowOff>80087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872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90665</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866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29487</xdr:rowOff>
    </xdr:from>
    <xdr:to>
      <xdr:col>50</xdr:col>
      <xdr:colOff>165100</xdr:colOff>
      <xdr:row>51</xdr:row>
      <xdr:rowOff>131087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877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147614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854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126254</xdr:rowOff>
    </xdr:from>
    <xdr:to>
      <xdr:col>46</xdr:col>
      <xdr:colOff>38100</xdr:colOff>
      <xdr:row>51</xdr:row>
      <xdr:rowOff>56404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869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72931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847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133431</xdr:rowOff>
    </xdr:from>
    <xdr:to>
      <xdr:col>41</xdr:col>
      <xdr:colOff>101600</xdr:colOff>
      <xdr:row>52</xdr:row>
      <xdr:rowOff>63581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887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80108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865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106571</xdr:rowOff>
    </xdr:from>
    <xdr:to>
      <xdr:col>36</xdr:col>
      <xdr:colOff>165100</xdr:colOff>
      <xdr:row>54</xdr:row>
      <xdr:rowOff>36721</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19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53248</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896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86299</xdr:rowOff>
    </xdr:from>
    <xdr:to>
      <xdr:col>54</xdr:col>
      <xdr:colOff>189865</xdr:colOff>
      <xdr:row>77</xdr:row>
      <xdr:rowOff>127172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87799"/>
          <a:ext cx="1270" cy="1241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130999</xdr:rowOff>
    </xdr:from>
    <xdr:ext cx="469744"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33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127172</xdr:rowOff>
    </xdr:from>
    <xdr:to>
      <xdr:col>55</xdr:col>
      <xdr:colOff>88900</xdr:colOff>
      <xdr:row>77</xdr:row>
      <xdr:rowOff>127172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32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32976</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6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86299</xdr:rowOff>
    </xdr:from>
    <xdr:to>
      <xdr:col>55</xdr:col>
      <xdr:colOff>88900</xdr:colOff>
      <xdr:row>70</xdr:row>
      <xdr:rowOff>86299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8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137094</xdr:rowOff>
    </xdr:from>
    <xdr:to>
      <xdr:col>55</xdr:col>
      <xdr:colOff>0</xdr:colOff>
      <xdr:row>77</xdr:row>
      <xdr:rowOff>23892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167294"/>
          <a:ext cx="838200" cy="5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2643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2689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151216</xdr:rowOff>
    </xdr:from>
    <xdr:to>
      <xdr:col>55</xdr:col>
      <xdr:colOff>50800</xdr:colOff>
      <xdr:row>75</xdr:row>
      <xdr:rowOff>81366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28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40305</xdr:rowOff>
    </xdr:from>
    <xdr:to>
      <xdr:col>50</xdr:col>
      <xdr:colOff>114300</xdr:colOff>
      <xdr:row>77</xdr:row>
      <xdr:rowOff>23892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2727605"/>
          <a:ext cx="889000" cy="49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53513</xdr:rowOff>
    </xdr:from>
    <xdr:to>
      <xdr:col>50</xdr:col>
      <xdr:colOff>165100</xdr:colOff>
      <xdr:row>74</xdr:row>
      <xdr:rowOff>155113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274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190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51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40305</xdr:rowOff>
    </xdr:from>
    <xdr:to>
      <xdr:col>45</xdr:col>
      <xdr:colOff>177800</xdr:colOff>
      <xdr:row>76</xdr:row>
      <xdr:rowOff>16942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2727605"/>
          <a:ext cx="889000" cy="31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42037</xdr:rowOff>
    </xdr:from>
    <xdr:to>
      <xdr:col>46</xdr:col>
      <xdr:colOff>38100</xdr:colOff>
      <xdr:row>74</xdr:row>
      <xdr:rowOff>143637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134764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82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51643</xdr:rowOff>
    </xdr:from>
    <xdr:to>
      <xdr:col>41</xdr:col>
      <xdr:colOff>50800</xdr:colOff>
      <xdr:row>76</xdr:row>
      <xdr:rowOff>16942</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2910393"/>
          <a:ext cx="889000" cy="13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156017</xdr:rowOff>
    </xdr:from>
    <xdr:to>
      <xdr:col>41</xdr:col>
      <xdr:colOff>101600</xdr:colOff>
      <xdr:row>74</xdr:row>
      <xdr:rowOff>86167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102694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109748</xdr:rowOff>
    </xdr:from>
    <xdr:to>
      <xdr:col>36</xdr:col>
      <xdr:colOff>165100</xdr:colOff>
      <xdr:row>74</xdr:row>
      <xdr:rowOff>39898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56425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86294</xdr:rowOff>
    </xdr:from>
    <xdr:to>
      <xdr:col>55</xdr:col>
      <xdr:colOff>50800</xdr:colOff>
      <xdr:row>77</xdr:row>
      <xdr:rowOff>16444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11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64721</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09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144542</xdr:rowOff>
    </xdr:from>
    <xdr:to>
      <xdr:col>50</xdr:col>
      <xdr:colOff>165100</xdr:colOff>
      <xdr:row>77</xdr:row>
      <xdr:rowOff>74692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17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65819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26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160955</xdr:rowOff>
    </xdr:from>
    <xdr:to>
      <xdr:col>46</xdr:col>
      <xdr:colOff>38100</xdr:colOff>
      <xdr:row>74</xdr:row>
      <xdr:rowOff>91105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67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107632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45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137592</xdr:rowOff>
    </xdr:from>
    <xdr:to>
      <xdr:col>41</xdr:col>
      <xdr:colOff>101600</xdr:colOff>
      <xdr:row>76</xdr:row>
      <xdr:rowOff>67742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99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58869</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0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843</xdr:rowOff>
    </xdr:from>
    <xdr:to>
      <xdr:col>36</xdr:col>
      <xdr:colOff>165100</xdr:colOff>
      <xdr:row>75</xdr:row>
      <xdr:rowOff>102443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85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93570</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95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137903</xdr:rowOff>
    </xdr:from>
    <xdr:to>
      <xdr:col>54</xdr:col>
      <xdr:colOff>189865</xdr:colOff>
      <xdr:row>99</xdr:row>
      <xdr:rowOff>23147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68403"/>
          <a:ext cx="1270" cy="142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26974</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23147</xdr:rowOff>
    </xdr:from>
    <xdr:to>
      <xdr:col>55</xdr:col>
      <xdr:colOff>88900</xdr:colOff>
      <xdr:row>99</xdr:row>
      <xdr:rowOff>23147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84580</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4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137903</xdr:rowOff>
    </xdr:from>
    <xdr:to>
      <xdr:col>55</xdr:col>
      <xdr:colOff>88900</xdr:colOff>
      <xdr:row>90</xdr:row>
      <xdr:rowOff>137903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6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122000</xdr:rowOff>
    </xdr:from>
    <xdr:to>
      <xdr:col>55</xdr:col>
      <xdr:colOff>0</xdr:colOff>
      <xdr:row>90</xdr:row>
      <xdr:rowOff>137903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5552500"/>
          <a:ext cx="838200" cy="1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76503</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192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98076</xdr:rowOff>
    </xdr:from>
    <xdr:to>
      <xdr:col>55</xdr:col>
      <xdr:colOff>50800</xdr:colOff>
      <xdr:row>95</xdr:row>
      <xdr:rowOff>28226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122000</xdr:rowOff>
    </xdr:from>
    <xdr:to>
      <xdr:col>50</xdr:col>
      <xdr:colOff>114300</xdr:colOff>
      <xdr:row>91</xdr:row>
      <xdr:rowOff>164063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5552500"/>
          <a:ext cx="889000" cy="2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40469</xdr:rowOff>
    </xdr:from>
    <xdr:to>
      <xdr:col>50</xdr:col>
      <xdr:colOff>165100</xdr:colOff>
      <xdr:row>95</xdr:row>
      <xdr:rowOff>142069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133196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4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164063</xdr:rowOff>
    </xdr:from>
    <xdr:to>
      <xdr:col>45</xdr:col>
      <xdr:colOff>177800</xdr:colOff>
      <xdr:row>92</xdr:row>
      <xdr:rowOff>84999</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5766013"/>
          <a:ext cx="889000" cy="9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63852</xdr:rowOff>
    </xdr:from>
    <xdr:to>
      <xdr:col>46</xdr:col>
      <xdr:colOff>38100</xdr:colOff>
      <xdr:row>95</xdr:row>
      <xdr:rowOff>165452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156579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84999</xdr:rowOff>
    </xdr:from>
    <xdr:to>
      <xdr:col>41</xdr:col>
      <xdr:colOff>50800</xdr:colOff>
      <xdr:row>95</xdr:row>
      <xdr:rowOff>96265</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5858399"/>
          <a:ext cx="889000" cy="5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138604</xdr:rowOff>
    </xdr:from>
    <xdr:to>
      <xdr:col>41</xdr:col>
      <xdr:colOff>101600</xdr:colOff>
      <xdr:row>96</xdr:row>
      <xdr:rowOff>68754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59881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5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64994</xdr:rowOff>
    </xdr:from>
    <xdr:to>
      <xdr:col>36</xdr:col>
      <xdr:colOff>165100</xdr:colOff>
      <xdr:row>96</xdr:row>
      <xdr:rowOff>166594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5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157721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61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87103</xdr:rowOff>
    </xdr:from>
    <xdr:to>
      <xdr:col>55</xdr:col>
      <xdr:colOff>50800</xdr:colOff>
      <xdr:row>91</xdr:row>
      <xdr:rowOff>17253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551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40130</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547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71200</xdr:rowOff>
    </xdr:from>
    <xdr:to>
      <xdr:col>50</xdr:col>
      <xdr:colOff>165100</xdr:colOff>
      <xdr:row>91</xdr:row>
      <xdr:rowOff>1350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55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17877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52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113263</xdr:rowOff>
    </xdr:from>
    <xdr:to>
      <xdr:col>46</xdr:col>
      <xdr:colOff>38100</xdr:colOff>
      <xdr:row>92</xdr:row>
      <xdr:rowOff>43413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571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59940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549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34199</xdr:rowOff>
    </xdr:from>
    <xdr:to>
      <xdr:col>41</xdr:col>
      <xdr:colOff>101600</xdr:colOff>
      <xdr:row>92</xdr:row>
      <xdr:rowOff>135799</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580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152326</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558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45465</xdr:rowOff>
    </xdr:from>
    <xdr:to>
      <xdr:col>36</xdr:col>
      <xdr:colOff>165100</xdr:colOff>
      <xdr:row>95</xdr:row>
      <xdr:rowOff>147065</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3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163592</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1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52015</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6965"/>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170142</xdr:rowOff>
    </xdr:from>
    <xdr:ext cx="469744"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52015</xdr:rowOff>
    </xdr:from>
    <xdr:to>
      <xdr:col>86</xdr:col>
      <xdr:colOff>25400</xdr:colOff>
      <xdr:row>31</xdr:row>
      <xdr:rowOff>52015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132352</xdr:rowOff>
    </xdr:from>
    <xdr:to>
      <xdr:col>85</xdr:col>
      <xdr:colOff>127000</xdr:colOff>
      <xdr:row>39</xdr:row>
      <xdr:rowOff>94633</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476002"/>
          <a:ext cx="838200" cy="30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99367</xdr:rowOff>
    </xdr:from>
    <xdr:ext cx="378565"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443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76490</xdr:rowOff>
    </xdr:from>
    <xdr:to>
      <xdr:col>85</xdr:col>
      <xdr:colOff>177800</xdr:colOff>
      <xdr:row>39</xdr:row>
      <xdr:rowOff>6640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59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160437</xdr:rowOff>
    </xdr:from>
    <xdr:to>
      <xdr:col>81</xdr:col>
      <xdr:colOff>50800</xdr:colOff>
      <xdr:row>37</xdr:row>
      <xdr:rowOff>132352</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161187"/>
          <a:ext cx="889000" cy="31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163503</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678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78958</xdr:rowOff>
    </xdr:from>
    <xdr:to>
      <xdr:col>76</xdr:col>
      <xdr:colOff>114300</xdr:colOff>
      <xdr:row>35</xdr:row>
      <xdr:rowOff>160437</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079708"/>
          <a:ext cx="889000" cy="8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563</xdr:rowOff>
    </xdr:from>
    <xdr:to>
      <xdr:col>76</xdr:col>
      <xdr:colOff>165100</xdr:colOff>
      <xdr:row>38</xdr:row>
      <xdr:rowOff>102163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51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93290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60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78958</xdr:rowOff>
    </xdr:from>
    <xdr:to>
      <xdr:col>71</xdr:col>
      <xdr:colOff>177800</xdr:colOff>
      <xdr:row>37</xdr:row>
      <xdr:rowOff>61159</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079708"/>
          <a:ext cx="889000" cy="32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118455</xdr:rowOff>
    </xdr:from>
    <xdr:to>
      <xdr:col>72</xdr:col>
      <xdr:colOff>38100</xdr:colOff>
      <xdr:row>38</xdr:row>
      <xdr:rowOff>48605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4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39732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55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154541</xdr:rowOff>
    </xdr:from>
    <xdr:to>
      <xdr:col>67</xdr:col>
      <xdr:colOff>101600</xdr:colOff>
      <xdr:row>38</xdr:row>
      <xdr:rowOff>84691</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75818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59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43833</xdr:rowOff>
    </xdr:from>
    <xdr:to>
      <xdr:col>85</xdr:col>
      <xdr:colOff>177800</xdr:colOff>
      <xdr:row>39</xdr:row>
      <xdr:rowOff>145433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130210</xdr:rowOff>
    </xdr:from>
    <xdr:ext cx="313932"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45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81552</xdr:rowOff>
    </xdr:from>
    <xdr:to>
      <xdr:col>81</xdr:col>
      <xdr:colOff>101600</xdr:colOff>
      <xdr:row>38</xdr:row>
      <xdr:rowOff>11702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4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28229</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46428" y="620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109637</xdr:rowOff>
    </xdr:from>
    <xdr:to>
      <xdr:col>76</xdr:col>
      <xdr:colOff>165100</xdr:colOff>
      <xdr:row>36</xdr:row>
      <xdr:rowOff>39787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1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56314</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357428" y="588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28158</xdr:rowOff>
    </xdr:from>
    <xdr:to>
      <xdr:col>72</xdr:col>
      <xdr:colOff>38100</xdr:colOff>
      <xdr:row>35</xdr:row>
      <xdr:rowOff>129758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02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146285</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68428" y="580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10359</xdr:rowOff>
    </xdr:from>
    <xdr:to>
      <xdr:col>67</xdr:col>
      <xdr:colOff>101600</xdr:colOff>
      <xdr:row>37</xdr:row>
      <xdr:rowOff>111959</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3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128486</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579428" y="612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150025</xdr:rowOff>
    </xdr:from>
    <xdr:to>
      <xdr:col>85</xdr:col>
      <xdr:colOff>126364</xdr:colOff>
      <xdr:row>79</xdr:row>
      <xdr:rowOff>2693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322975"/>
          <a:ext cx="1269" cy="122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6520</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5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2693</xdr:rowOff>
    </xdr:from>
    <xdr:to>
      <xdr:col>86</xdr:col>
      <xdr:colOff>25400</xdr:colOff>
      <xdr:row>79</xdr:row>
      <xdr:rowOff>2693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47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96702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20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150025</xdr:rowOff>
    </xdr:from>
    <xdr:to>
      <xdr:col>86</xdr:col>
      <xdr:colOff>25400</xdr:colOff>
      <xdr:row>71</xdr:row>
      <xdr:rowOff>150025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32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140081</xdr:rowOff>
    </xdr:from>
    <xdr:to>
      <xdr:col>85</xdr:col>
      <xdr:colOff>127000</xdr:colOff>
      <xdr:row>72</xdr:row>
      <xdr:rowOff>80416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5481300" y="12313031"/>
          <a:ext cx="838200" cy="1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1376</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60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22949</xdr:rowOff>
    </xdr:from>
    <xdr:to>
      <xdr:col>85</xdr:col>
      <xdr:colOff>177800</xdr:colOff>
      <xdr:row>75</xdr:row>
      <xdr:rowOff>124549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140081</xdr:rowOff>
    </xdr:from>
    <xdr:to>
      <xdr:col>81</xdr:col>
      <xdr:colOff>50800</xdr:colOff>
      <xdr:row>72</xdr:row>
      <xdr:rowOff>24867</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2313031"/>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168453</xdr:rowOff>
    </xdr:from>
    <xdr:to>
      <xdr:col>81</xdr:col>
      <xdr:colOff>101600</xdr:colOff>
      <xdr:row>75</xdr:row>
      <xdr:rowOff>98603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89730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9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24867</xdr:rowOff>
    </xdr:from>
    <xdr:to>
      <xdr:col>76</xdr:col>
      <xdr:colOff>114300</xdr:colOff>
      <xdr:row>72</xdr:row>
      <xdr:rowOff>122593</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2369267"/>
          <a:ext cx="889000" cy="9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88595</xdr:rowOff>
    </xdr:from>
    <xdr:to>
      <xdr:col>76</xdr:col>
      <xdr:colOff>165100</xdr:colOff>
      <xdr:row>76</xdr:row>
      <xdr:rowOff>18746</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9872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0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122593</xdr:rowOff>
    </xdr:from>
    <xdr:to>
      <xdr:col>71</xdr:col>
      <xdr:colOff>177800</xdr:colOff>
      <xdr:row>73</xdr:row>
      <xdr:rowOff>17666</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2466993"/>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28131</xdr:rowOff>
    </xdr:from>
    <xdr:to>
      <xdr:col>72</xdr:col>
      <xdr:colOff>38100</xdr:colOff>
      <xdr:row>75</xdr:row>
      <xdr:rowOff>129731</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120857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97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143611</xdr:rowOff>
    </xdr:from>
    <xdr:to>
      <xdr:col>67</xdr:col>
      <xdr:colOff>101600</xdr:colOff>
      <xdr:row>75</xdr:row>
      <xdr:rowOff>73761</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64888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29616</xdr:rowOff>
    </xdr:from>
    <xdr:to>
      <xdr:col>85</xdr:col>
      <xdr:colOff>177800</xdr:colOff>
      <xdr:row>72</xdr:row>
      <xdr:rowOff>131216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37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115993</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28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89281</xdr:rowOff>
    </xdr:from>
    <xdr:to>
      <xdr:col>81</xdr:col>
      <xdr:colOff>101600</xdr:colOff>
      <xdr:row>72</xdr:row>
      <xdr:rowOff>19431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26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35958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03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145517</xdr:rowOff>
    </xdr:from>
    <xdr:to>
      <xdr:col>76</xdr:col>
      <xdr:colOff>165100</xdr:colOff>
      <xdr:row>72</xdr:row>
      <xdr:rowOff>75667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31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92194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09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71793</xdr:rowOff>
    </xdr:from>
    <xdr:to>
      <xdr:col>72</xdr:col>
      <xdr:colOff>38100</xdr:colOff>
      <xdr:row>73</xdr:row>
      <xdr:rowOff>1943</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41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18470</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21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138316</xdr:rowOff>
    </xdr:from>
    <xdr:to>
      <xdr:col>67</xdr:col>
      <xdr:colOff>101600</xdr:colOff>
      <xdr:row>73</xdr:row>
      <xdr:rowOff>68466</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48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84993</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225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129718</xdr:rowOff>
    </xdr:from>
    <xdr:to>
      <xdr:col>85</xdr:col>
      <xdr:colOff>126364</xdr:colOff>
      <xdr:row>98</xdr:row>
      <xdr:rowOff>87122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388768"/>
          <a:ext cx="1269" cy="1500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90949</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689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87122</xdr:rowOff>
    </xdr:from>
    <xdr:to>
      <xdr:col>86</xdr:col>
      <xdr:colOff>25400</xdr:colOff>
      <xdr:row>98</xdr:row>
      <xdr:rowOff>87122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8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76395</xdr:rowOff>
    </xdr:from>
    <xdr:ext cx="534377"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16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129718</xdr:rowOff>
    </xdr:from>
    <xdr:to>
      <xdr:col>86</xdr:col>
      <xdr:colOff>25400</xdr:colOff>
      <xdr:row>89</xdr:row>
      <xdr:rowOff>129718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38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127433</xdr:rowOff>
    </xdr:from>
    <xdr:to>
      <xdr:col>85</xdr:col>
      <xdr:colOff>127000</xdr:colOff>
      <xdr:row>92</xdr:row>
      <xdr:rowOff>131471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5481300" y="15729383"/>
          <a:ext cx="838200" cy="1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86986</xdr:rowOff>
    </xdr:from>
    <xdr:ext cx="469744"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203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108559</xdr:rowOff>
    </xdr:from>
    <xdr:to>
      <xdr:col>85</xdr:col>
      <xdr:colOff>177800</xdr:colOff>
      <xdr:row>95</xdr:row>
      <xdr:rowOff>38709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131471</xdr:rowOff>
    </xdr:from>
    <xdr:to>
      <xdr:col>81</xdr:col>
      <xdr:colOff>50800</xdr:colOff>
      <xdr:row>97</xdr:row>
      <xdr:rowOff>24181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4592300" y="15904871"/>
          <a:ext cx="889000" cy="74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130124</xdr:rowOff>
    </xdr:from>
    <xdr:to>
      <xdr:col>81</xdr:col>
      <xdr:colOff>101600</xdr:colOff>
      <xdr:row>94</xdr:row>
      <xdr:rowOff>60274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51401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1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92838</xdr:rowOff>
    </xdr:from>
    <xdr:to>
      <xdr:col>76</xdr:col>
      <xdr:colOff>114300</xdr:colOff>
      <xdr:row>97</xdr:row>
      <xdr:rowOff>24181</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3703300" y="16552038"/>
          <a:ext cx="889000" cy="10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34874</xdr:rowOff>
    </xdr:from>
    <xdr:to>
      <xdr:col>76</xdr:col>
      <xdr:colOff>165100</xdr:colOff>
      <xdr:row>97</xdr:row>
      <xdr:rowOff>136474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127601</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75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92838</xdr:rowOff>
    </xdr:from>
    <xdr:to>
      <xdr:col>71</xdr:col>
      <xdr:colOff>177800</xdr:colOff>
      <xdr:row>97</xdr:row>
      <xdr:rowOff>125374</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2814300" y="16552038"/>
          <a:ext cx="889000" cy="20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116484</xdr:rowOff>
    </xdr:from>
    <xdr:to>
      <xdr:col>72</xdr:col>
      <xdr:colOff>38100</xdr:colOff>
      <xdr:row>97</xdr:row>
      <xdr:rowOff>46634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37761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66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3784</xdr:rowOff>
    </xdr:from>
    <xdr:to>
      <xdr:col>67</xdr:col>
      <xdr:colOff>101600</xdr:colOff>
      <xdr:row>97</xdr:row>
      <xdr:rowOff>105384</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63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121911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40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76633</xdr:rowOff>
    </xdr:from>
    <xdr:to>
      <xdr:col>85</xdr:col>
      <xdr:colOff>177800</xdr:colOff>
      <xdr:row>92</xdr:row>
      <xdr:rowOff>6783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56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99510</xdr:rowOff>
    </xdr:from>
    <xdr:ext cx="534377"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553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80671</xdr:rowOff>
    </xdr:from>
    <xdr:to>
      <xdr:col>81</xdr:col>
      <xdr:colOff>101600</xdr:colOff>
      <xdr:row>93</xdr:row>
      <xdr:rowOff>10821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585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27348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14111" y="156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144831</xdr:rowOff>
    </xdr:from>
    <xdr:to>
      <xdr:col>76</xdr:col>
      <xdr:colOff>165100</xdr:colOff>
      <xdr:row>97</xdr:row>
      <xdr:rowOff>74981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60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91508</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57428" y="1637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42038</xdr:rowOff>
    </xdr:from>
    <xdr:to>
      <xdr:col>72</xdr:col>
      <xdr:colOff>38100</xdr:colOff>
      <xdr:row>96</xdr:row>
      <xdr:rowOff>143638</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50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160165</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68428" y="16276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74574</xdr:rowOff>
    </xdr:from>
    <xdr:to>
      <xdr:col>67</xdr:col>
      <xdr:colOff>101600</xdr:colOff>
      <xdr:row>98</xdr:row>
      <xdr:rowOff>4724</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70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167301</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79428" y="1679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a:extLst>
            <a:ext uri="{FF2B5EF4-FFF2-40B4-BE49-F238E27FC236}">
              <a16:creationId xmlns:a16="http://schemas.microsoft.com/office/drawing/2014/main" id="{00000000-0008-0000-06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150150</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2159595" y="5293650"/>
          <a:ext cx="1269" cy="149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投資及び出資金最小値テキスト">
          <a:extLst>
            <a:ext uri="{FF2B5EF4-FFF2-40B4-BE49-F238E27FC236}">
              <a16:creationId xmlns:a16="http://schemas.microsoft.com/office/drawing/2014/main" id="{00000000-0008-0000-0600-0000E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96827</xdr:rowOff>
    </xdr:from>
    <xdr:ext cx="469744" cy="259045"/>
    <xdr:sp macro="" textlink="">
      <xdr:nvSpPr>
        <xdr:cNvPr id="750" name="投資及び出資金最大値テキスト">
          <a:extLst>
            <a:ext uri="{FF2B5EF4-FFF2-40B4-BE49-F238E27FC236}">
              <a16:creationId xmlns:a16="http://schemas.microsoft.com/office/drawing/2014/main" id="{00000000-0008-0000-0600-0000EE020000}"/>
            </a:ext>
          </a:extLst>
        </xdr:cNvPr>
        <xdr:cNvSpPr txBox="1"/>
      </xdr:nvSpPr>
      <xdr:spPr>
        <a:xfrm>
          <a:off x="22212300" y="5068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150150</xdr:rowOff>
    </xdr:from>
    <xdr:to>
      <xdr:col>116</xdr:col>
      <xdr:colOff>152400</xdr:colOff>
      <xdr:row>30</xdr:row>
      <xdr:rowOff>150150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529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156028</xdr:rowOff>
    </xdr:from>
    <xdr:to>
      <xdr:col>116</xdr:col>
      <xdr:colOff>63500</xdr:colOff>
      <xdr:row>35</xdr:row>
      <xdr:rowOff>166479</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21323300" y="5985328"/>
          <a:ext cx="838200" cy="18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105862</xdr:rowOff>
    </xdr:from>
    <xdr:ext cx="469744" cy="259045"/>
    <xdr:sp macro="" textlink="">
      <xdr:nvSpPr>
        <xdr:cNvPr id="753" name="投資及び出資金平均値テキスト">
          <a:extLst>
            <a:ext uri="{FF2B5EF4-FFF2-40B4-BE49-F238E27FC236}">
              <a16:creationId xmlns:a16="http://schemas.microsoft.com/office/drawing/2014/main" id="{00000000-0008-0000-0600-0000F1020000}"/>
            </a:ext>
          </a:extLst>
        </xdr:cNvPr>
        <xdr:cNvSpPr txBox="1"/>
      </xdr:nvSpPr>
      <xdr:spPr>
        <a:xfrm>
          <a:off x="22212300" y="6106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127435</xdr:rowOff>
    </xdr:from>
    <xdr:to>
      <xdr:col>116</xdr:col>
      <xdr:colOff>114300</xdr:colOff>
      <xdr:row>36</xdr:row>
      <xdr:rowOff>57585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21107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85816</xdr:rowOff>
    </xdr:from>
    <xdr:to>
      <xdr:col>111</xdr:col>
      <xdr:colOff>177800</xdr:colOff>
      <xdr:row>35</xdr:row>
      <xdr:rowOff>166479</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0434300" y="5400766"/>
          <a:ext cx="889000" cy="76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49711</xdr:rowOff>
    </xdr:from>
    <xdr:to>
      <xdr:col>112</xdr:col>
      <xdr:colOff>38100</xdr:colOff>
      <xdr:row>36</xdr:row>
      <xdr:rowOff>151311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1272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142438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85816</xdr:rowOff>
    </xdr:from>
    <xdr:to>
      <xdr:col>107</xdr:col>
      <xdr:colOff>50800</xdr:colOff>
      <xdr:row>36</xdr:row>
      <xdr:rowOff>58384</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flipV="1">
          <a:off x="19545300" y="5400766"/>
          <a:ext cx="889000" cy="82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131028</xdr:rowOff>
    </xdr:from>
    <xdr:to>
      <xdr:col>107</xdr:col>
      <xdr:colOff>101600</xdr:colOff>
      <xdr:row>36</xdr:row>
      <xdr:rowOff>61178</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20383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52305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22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58384</xdr:rowOff>
    </xdr:from>
    <xdr:to>
      <xdr:col>102</xdr:col>
      <xdr:colOff>114300</xdr:colOff>
      <xdr:row>37</xdr:row>
      <xdr:rowOff>147538</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flipV="1">
          <a:off x="18656300" y="6230584"/>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73878</xdr:rowOff>
    </xdr:from>
    <xdr:to>
      <xdr:col>102</xdr:col>
      <xdr:colOff>165100</xdr:colOff>
      <xdr:row>36</xdr:row>
      <xdr:rowOff>4028</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9494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20555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584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73551</xdr:rowOff>
    </xdr:from>
    <xdr:to>
      <xdr:col>98</xdr:col>
      <xdr:colOff>38100</xdr:colOff>
      <xdr:row>36</xdr:row>
      <xdr:rowOff>3701</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8605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20228</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584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105228</xdr:rowOff>
    </xdr:from>
    <xdr:to>
      <xdr:col>116</xdr:col>
      <xdr:colOff>114300</xdr:colOff>
      <xdr:row>35</xdr:row>
      <xdr:rowOff>35378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2110700" y="593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128105</xdr:rowOff>
    </xdr:from>
    <xdr:ext cx="469744" cy="259045"/>
    <xdr:sp macro="" textlink="">
      <xdr:nvSpPr>
        <xdr:cNvPr id="772" name="投資及び出資金該当値テキスト">
          <a:extLst>
            <a:ext uri="{FF2B5EF4-FFF2-40B4-BE49-F238E27FC236}">
              <a16:creationId xmlns:a16="http://schemas.microsoft.com/office/drawing/2014/main" id="{00000000-0008-0000-0600-000004030000}"/>
            </a:ext>
          </a:extLst>
        </xdr:cNvPr>
        <xdr:cNvSpPr txBox="1"/>
      </xdr:nvSpPr>
      <xdr:spPr>
        <a:xfrm>
          <a:off x="22212300" y="578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115679</xdr:rowOff>
    </xdr:from>
    <xdr:to>
      <xdr:col>112</xdr:col>
      <xdr:colOff>38100</xdr:colOff>
      <xdr:row>36</xdr:row>
      <xdr:rowOff>45829</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1272500" y="611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62356</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088428" y="589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35016</xdr:rowOff>
    </xdr:from>
    <xdr:to>
      <xdr:col>107</xdr:col>
      <xdr:colOff>101600</xdr:colOff>
      <xdr:row>31</xdr:row>
      <xdr:rowOff>136616</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0383500" y="53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153143</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0199428" y="51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7584</xdr:rowOff>
    </xdr:from>
    <xdr:to>
      <xdr:col>102</xdr:col>
      <xdr:colOff>165100</xdr:colOff>
      <xdr:row>36</xdr:row>
      <xdr:rowOff>109184</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9494500" y="617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100311</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9310428" y="627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96738</xdr:rowOff>
    </xdr:from>
    <xdr:to>
      <xdr:col>98</xdr:col>
      <xdr:colOff>38100</xdr:colOff>
      <xdr:row>38</xdr:row>
      <xdr:rowOff>26888</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8605500" y="644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18015</xdr:rowOff>
    </xdr:from>
    <xdr:ext cx="378565"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467017" y="6533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貸付金グラフ枠">
          <a:extLst>
            <a:ext uri="{FF2B5EF4-FFF2-40B4-BE49-F238E27FC236}">
              <a16:creationId xmlns:a16="http://schemas.microsoft.com/office/drawing/2014/main" id="{00000000-0008-0000-06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20186</xdr:rowOff>
    </xdr:from>
    <xdr:to>
      <xdr:col>116</xdr:col>
      <xdr:colOff>62864</xdr:colOff>
      <xdr:row>59</xdr:row>
      <xdr:rowOff>95461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2159595" y="8764136"/>
          <a:ext cx="1269" cy="144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99288</xdr:rowOff>
    </xdr:from>
    <xdr:ext cx="378565" cy="259045"/>
    <xdr:sp macro="" textlink="">
      <xdr:nvSpPr>
        <xdr:cNvPr id="807" name="貸付金最小値テキスト">
          <a:extLst>
            <a:ext uri="{FF2B5EF4-FFF2-40B4-BE49-F238E27FC236}">
              <a16:creationId xmlns:a16="http://schemas.microsoft.com/office/drawing/2014/main" id="{00000000-0008-0000-0600-000027030000}"/>
            </a:ext>
          </a:extLst>
        </xdr:cNvPr>
        <xdr:cNvSpPr txBox="1"/>
      </xdr:nvSpPr>
      <xdr:spPr>
        <a:xfrm>
          <a:off x="22212300" y="1021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95461</xdr:rowOff>
    </xdr:from>
    <xdr:to>
      <xdr:col>116</xdr:col>
      <xdr:colOff>152400</xdr:colOff>
      <xdr:row>59</xdr:row>
      <xdr:rowOff>95461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10211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138313</xdr:rowOff>
    </xdr:from>
    <xdr:ext cx="599010" cy="259045"/>
    <xdr:sp macro="" textlink="">
      <xdr:nvSpPr>
        <xdr:cNvPr id="809" name="貸付金最大値テキスト">
          <a:extLst>
            <a:ext uri="{FF2B5EF4-FFF2-40B4-BE49-F238E27FC236}">
              <a16:creationId xmlns:a16="http://schemas.microsoft.com/office/drawing/2014/main" id="{00000000-0008-0000-0600-000029030000}"/>
            </a:ext>
          </a:extLst>
        </xdr:cNvPr>
        <xdr:cNvSpPr txBox="1"/>
      </xdr:nvSpPr>
      <xdr:spPr>
        <a:xfrm>
          <a:off x="22212300" y="853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20186</xdr:rowOff>
    </xdr:from>
    <xdr:to>
      <xdr:col>116</xdr:col>
      <xdr:colOff>152400</xdr:colOff>
      <xdr:row>51</xdr:row>
      <xdr:rowOff>20186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876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8200</xdr:rowOff>
    </xdr:from>
    <xdr:to>
      <xdr:col>116</xdr:col>
      <xdr:colOff>63500</xdr:colOff>
      <xdr:row>59</xdr:row>
      <xdr:rowOff>39116</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1323300" y="10123750"/>
          <a:ext cx="838200" cy="3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56695</xdr:rowOff>
    </xdr:from>
    <xdr:ext cx="534377" cy="259045"/>
    <xdr:sp macro="" textlink="">
      <xdr:nvSpPr>
        <xdr:cNvPr id="812" name="貸付金平均値テキスト">
          <a:extLst>
            <a:ext uri="{FF2B5EF4-FFF2-40B4-BE49-F238E27FC236}">
              <a16:creationId xmlns:a16="http://schemas.microsoft.com/office/drawing/2014/main" id="{00000000-0008-0000-0600-00002C030000}"/>
            </a:ext>
          </a:extLst>
        </xdr:cNvPr>
        <xdr:cNvSpPr txBox="1"/>
      </xdr:nvSpPr>
      <xdr:spPr>
        <a:xfrm>
          <a:off x="22212300" y="9657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33818</xdr:rowOff>
    </xdr:from>
    <xdr:to>
      <xdr:col>116</xdr:col>
      <xdr:colOff>114300</xdr:colOff>
      <xdr:row>57</xdr:row>
      <xdr:rowOff>135418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2110700" y="980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23038</xdr:rowOff>
    </xdr:from>
    <xdr:to>
      <xdr:col>111</xdr:col>
      <xdr:colOff>177800</xdr:colOff>
      <xdr:row>59</xdr:row>
      <xdr:rowOff>39116</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20434300" y="10138588"/>
          <a:ext cx="8890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134947</xdr:rowOff>
    </xdr:from>
    <xdr:to>
      <xdr:col>112</xdr:col>
      <xdr:colOff>38100</xdr:colOff>
      <xdr:row>57</xdr:row>
      <xdr:rowOff>65097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1272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81624</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5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23038</xdr:rowOff>
    </xdr:from>
    <xdr:to>
      <xdr:col>107</xdr:col>
      <xdr:colOff>50800</xdr:colOff>
      <xdr:row>59</xdr:row>
      <xdr:rowOff>28089</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9545300" y="10138588"/>
          <a:ext cx="889000" cy="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138735</xdr:rowOff>
    </xdr:from>
    <xdr:to>
      <xdr:col>107</xdr:col>
      <xdr:colOff>101600</xdr:colOff>
      <xdr:row>57</xdr:row>
      <xdr:rowOff>68885</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20383500" y="97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85412</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5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4902</xdr:rowOff>
    </xdr:from>
    <xdr:to>
      <xdr:col>102</xdr:col>
      <xdr:colOff>114300</xdr:colOff>
      <xdr:row>59</xdr:row>
      <xdr:rowOff>28089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656300" y="10120452"/>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169225</xdr:rowOff>
    </xdr:from>
    <xdr:to>
      <xdr:col>102</xdr:col>
      <xdr:colOff>165100</xdr:colOff>
      <xdr:row>58</xdr:row>
      <xdr:rowOff>99375</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9494500" y="994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115902</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278111" y="971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163533</xdr:rowOff>
    </xdr:from>
    <xdr:to>
      <xdr:col>98</xdr:col>
      <xdr:colOff>38100</xdr:colOff>
      <xdr:row>58</xdr:row>
      <xdr:rowOff>93683</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8605500" y="993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110210</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71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128850</xdr:rowOff>
    </xdr:from>
    <xdr:to>
      <xdr:col>116</xdr:col>
      <xdr:colOff>114300</xdr:colOff>
      <xdr:row>59</xdr:row>
      <xdr:rowOff>59000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2110700" y="1007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43777</xdr:rowOff>
    </xdr:from>
    <xdr:ext cx="469744" cy="259045"/>
    <xdr:sp macro="" textlink="">
      <xdr:nvSpPr>
        <xdr:cNvPr id="831" name="貸付金該当値テキスト">
          <a:extLst>
            <a:ext uri="{FF2B5EF4-FFF2-40B4-BE49-F238E27FC236}">
              <a16:creationId xmlns:a16="http://schemas.microsoft.com/office/drawing/2014/main" id="{00000000-0008-0000-0600-00003F030000}"/>
            </a:ext>
          </a:extLst>
        </xdr:cNvPr>
        <xdr:cNvSpPr txBox="1"/>
      </xdr:nvSpPr>
      <xdr:spPr>
        <a:xfrm>
          <a:off x="22212300" y="998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159766</xdr:rowOff>
    </xdr:from>
    <xdr:to>
      <xdr:col>112</xdr:col>
      <xdr:colOff>38100</xdr:colOff>
      <xdr:row>59</xdr:row>
      <xdr:rowOff>89916</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1272500" y="1010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81043</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88428" y="1019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143688</xdr:rowOff>
    </xdr:from>
    <xdr:to>
      <xdr:col>107</xdr:col>
      <xdr:colOff>101600</xdr:colOff>
      <xdr:row>59</xdr:row>
      <xdr:rowOff>73838</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0383500" y="1008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64965</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99428" y="1018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148739</xdr:rowOff>
    </xdr:from>
    <xdr:to>
      <xdr:col>102</xdr:col>
      <xdr:colOff>165100</xdr:colOff>
      <xdr:row>59</xdr:row>
      <xdr:rowOff>78889</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9494500" y="1009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70016</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10428" y="1018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125552</xdr:rowOff>
    </xdr:from>
    <xdr:to>
      <xdr:col>98</xdr:col>
      <xdr:colOff>38100</xdr:colOff>
      <xdr:row>59</xdr:row>
      <xdr:rowOff>55702</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8605500" y="1006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46829</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21428" y="1016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a:extLst>
            <a:ext uri="{FF2B5EF4-FFF2-40B4-BE49-F238E27FC236}">
              <a16:creationId xmlns:a16="http://schemas.microsoft.com/office/drawing/2014/main" id="{00000000-0008-0000-0600-00005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77</xdr:row>
      <xdr:rowOff>151321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2159595" y="12259272"/>
          <a:ext cx="1269" cy="109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155148</xdr:rowOff>
    </xdr:from>
    <xdr:ext cx="534377" cy="259045"/>
    <xdr:sp macro="" textlink="">
      <xdr:nvSpPr>
        <xdr:cNvPr id="865" name="繰出金最小値テキスト">
          <a:extLst>
            <a:ext uri="{FF2B5EF4-FFF2-40B4-BE49-F238E27FC236}">
              <a16:creationId xmlns:a16="http://schemas.microsoft.com/office/drawing/2014/main" id="{00000000-0008-0000-0600-000061030000}"/>
            </a:ext>
          </a:extLst>
        </xdr:cNvPr>
        <xdr:cNvSpPr txBox="1"/>
      </xdr:nvSpPr>
      <xdr:spPr>
        <a:xfrm>
          <a:off x="22212300" y="1335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151321</xdr:rowOff>
    </xdr:from>
    <xdr:to>
      <xdr:col>116</xdr:col>
      <xdr:colOff>152400</xdr:colOff>
      <xdr:row>77</xdr:row>
      <xdr:rowOff>151321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335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67" name="繰出金最大値テキスト">
          <a:extLst>
            <a:ext uri="{FF2B5EF4-FFF2-40B4-BE49-F238E27FC236}">
              <a16:creationId xmlns:a16="http://schemas.microsoft.com/office/drawing/2014/main" id="{00000000-0008-0000-0600-000063030000}"/>
            </a:ext>
          </a:extLst>
        </xdr:cNvPr>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72606</xdr:rowOff>
    </xdr:from>
    <xdr:to>
      <xdr:col>116</xdr:col>
      <xdr:colOff>63500</xdr:colOff>
      <xdr:row>74</xdr:row>
      <xdr:rowOff>76950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1323300" y="12759906"/>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153205</xdr:rowOff>
    </xdr:from>
    <xdr:ext cx="534377" cy="259045"/>
    <xdr:sp macro="" textlink="">
      <xdr:nvSpPr>
        <xdr:cNvPr id="870" name="繰出金平均値テキスト">
          <a:extLst>
            <a:ext uri="{FF2B5EF4-FFF2-40B4-BE49-F238E27FC236}">
              <a16:creationId xmlns:a16="http://schemas.microsoft.com/office/drawing/2014/main" id="{00000000-0008-0000-0600-000066030000}"/>
            </a:ext>
          </a:extLst>
        </xdr:cNvPr>
        <xdr:cNvSpPr txBox="1"/>
      </xdr:nvSpPr>
      <xdr:spPr>
        <a:xfrm>
          <a:off x="22212300" y="128405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3328</xdr:rowOff>
    </xdr:from>
    <xdr:to>
      <xdr:col>116</xdr:col>
      <xdr:colOff>114300</xdr:colOff>
      <xdr:row>75</xdr:row>
      <xdr:rowOff>104928</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2110700" y="1286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54661</xdr:rowOff>
    </xdr:from>
    <xdr:to>
      <xdr:col>111</xdr:col>
      <xdr:colOff>177800</xdr:colOff>
      <xdr:row>74</xdr:row>
      <xdr:rowOff>76950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0434300" y="12741961"/>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27825</xdr:rowOff>
    </xdr:from>
    <xdr:to>
      <xdr:col>112</xdr:col>
      <xdr:colOff>38100</xdr:colOff>
      <xdr:row>75</xdr:row>
      <xdr:rowOff>129425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12725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120553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9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54661</xdr:rowOff>
    </xdr:from>
    <xdr:to>
      <xdr:col>107</xdr:col>
      <xdr:colOff>50800</xdr:colOff>
      <xdr:row>74</xdr:row>
      <xdr:rowOff>73749</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9545300" y="12741961"/>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68935</xdr:rowOff>
    </xdr:from>
    <xdr:to>
      <xdr:col>107</xdr:col>
      <xdr:colOff>101600</xdr:colOff>
      <xdr:row>75</xdr:row>
      <xdr:rowOff>170535</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0383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161662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0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73749</xdr:rowOff>
    </xdr:from>
    <xdr:to>
      <xdr:col>102</xdr:col>
      <xdr:colOff>114300</xdr:colOff>
      <xdr:row>74</xdr:row>
      <xdr:rowOff>165036</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flipV="1">
          <a:off x="18656300" y="12761049"/>
          <a:ext cx="889000" cy="9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61735</xdr:rowOff>
    </xdr:from>
    <xdr:to>
      <xdr:col>102</xdr:col>
      <xdr:colOff>165100</xdr:colOff>
      <xdr:row>75</xdr:row>
      <xdr:rowOff>163336</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9494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154461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01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104940</xdr:rowOff>
    </xdr:from>
    <xdr:to>
      <xdr:col>98</xdr:col>
      <xdr:colOff>38100</xdr:colOff>
      <xdr:row>76</xdr:row>
      <xdr:rowOff>35089</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8605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26216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21806</xdr:rowOff>
    </xdr:from>
    <xdr:to>
      <xdr:col>116</xdr:col>
      <xdr:colOff>114300</xdr:colOff>
      <xdr:row>74</xdr:row>
      <xdr:rowOff>123406</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2110700" y="127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44683</xdr:rowOff>
    </xdr:from>
    <xdr:ext cx="534377" cy="259045"/>
    <xdr:sp macro="" textlink="">
      <xdr:nvSpPr>
        <xdr:cNvPr id="889" name="繰出金該当値テキスト">
          <a:extLst>
            <a:ext uri="{FF2B5EF4-FFF2-40B4-BE49-F238E27FC236}">
              <a16:creationId xmlns:a16="http://schemas.microsoft.com/office/drawing/2014/main" id="{00000000-0008-0000-0600-000079030000}"/>
            </a:ext>
          </a:extLst>
        </xdr:cNvPr>
        <xdr:cNvSpPr txBox="1"/>
      </xdr:nvSpPr>
      <xdr:spPr>
        <a:xfrm>
          <a:off x="22212300" y="125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26150</xdr:rowOff>
    </xdr:from>
    <xdr:to>
      <xdr:col>112</xdr:col>
      <xdr:colOff>38100</xdr:colOff>
      <xdr:row>74</xdr:row>
      <xdr:rowOff>127750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1272500" y="127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144277</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056111" y="1248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3861</xdr:rowOff>
    </xdr:from>
    <xdr:to>
      <xdr:col>107</xdr:col>
      <xdr:colOff>101600</xdr:colOff>
      <xdr:row>74</xdr:row>
      <xdr:rowOff>105461</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0383500" y="126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121988</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167111" y="1246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22949</xdr:rowOff>
    </xdr:from>
    <xdr:to>
      <xdr:col>102</xdr:col>
      <xdr:colOff>165100</xdr:colOff>
      <xdr:row>74</xdr:row>
      <xdr:rowOff>124549</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9494500" y="127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141076</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278111" y="1248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114236</xdr:rowOff>
    </xdr:from>
    <xdr:to>
      <xdr:col>98</xdr:col>
      <xdr:colOff>38100</xdr:colOff>
      <xdr:row>75</xdr:row>
      <xdr:rowOff>44386</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8605500" y="1280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60913</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389111" y="1257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2" name="前年度繰上充用金グラフ枠">
          <a:extLst>
            <a:ext uri="{FF2B5EF4-FFF2-40B4-BE49-F238E27FC236}">
              <a16:creationId xmlns:a16="http://schemas.microsoft.com/office/drawing/2014/main" id="{00000000-0008-0000-0600-00009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4" name="前年度繰上充用金最小値テキスト">
          <a:extLst>
            <a:ext uri="{FF2B5EF4-FFF2-40B4-BE49-F238E27FC236}">
              <a16:creationId xmlns:a16="http://schemas.microsoft.com/office/drawing/2014/main" id="{00000000-0008-0000-0600-00009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6" name="前年度繰上充用金最大値テキスト">
          <a:extLst>
            <a:ext uri="{FF2B5EF4-FFF2-40B4-BE49-F238E27FC236}">
              <a16:creationId xmlns:a16="http://schemas.microsoft.com/office/drawing/2014/main" id="{00000000-0008-0000-0600-00009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9" name="前年度繰上充用金平均値テキスト">
          <a:extLst>
            <a:ext uri="{FF2B5EF4-FFF2-40B4-BE49-F238E27FC236}">
              <a16:creationId xmlns:a16="http://schemas.microsoft.com/office/drawing/2014/main" id="{00000000-0008-0000-0600-00009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フローチャート: 判断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8" name="前年度繰上充用金該当値テキスト">
          <a:extLst>
            <a:ext uri="{FF2B5EF4-FFF2-40B4-BE49-F238E27FC236}">
              <a16:creationId xmlns:a16="http://schemas.microsoft.com/office/drawing/2014/main" id="{00000000-0008-0000-0600-0000A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5" name="楕円 944">
          <a:extLst>
            <a:ext uri="{FF2B5EF4-FFF2-40B4-BE49-F238E27FC236}">
              <a16:creationId xmlns:a16="http://schemas.microsoft.com/office/drawing/2014/main" id="{00000000-0008-0000-0600-0000B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9" name="テキスト ボックス 948">
          <a:extLst>
            <a:ext uri="{FF2B5EF4-FFF2-40B4-BE49-F238E27FC236}">
              <a16:creationId xmlns:a16="http://schemas.microsoft.com/office/drawing/2014/main" id="{00000000-0008-0000-0600-0000B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637,928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円であり、類似団体中高い方から５番目（類似団体加重平均は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591,473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円）となる。類似団体平均と比べて、人件費や公債費、普通建設事業費などが高い水準にあることが要因である。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121,457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円であり、人口</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人当たり職員数が類似団体平均と比べ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人多いこと、職員の平均年齢（令和４年４月時点類似団体中５位）や労務職員の給与月額（令和４年４月時点類似団体中４位）が類似団体に比べ高い水準であることなどが要因である。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70,556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円であり、類似団体平均と比較すると、高い水準にある。令和４年度の一般会計における阪神・淡路大震災関連の市債償還額が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億円となっているなど、依然として震災関連の市債償還による影響が大きい。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普通建設事業費は、住民一人当たり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77,330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円であり、類似団体平均と比較すると高い水準にあり、令和４年度においては都心三宮再整備事業等の事業進捗に伴い前年度と比較して新規整備に要する経費が増加した。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今後も、財政の健全性を保ちつつ、堅実な成長戦略により、さらなる都市の成長を促す好循環を創出できるよう、持続可能な大都市経営を行っていく。</a:t>
          </a:r>
          <a:endParaRPr kumimoji="1" lang="ja-JP" altLang="en-US" sz="13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1,510,917
1,459,070
557.03
976,542,111
963,856,264
1,126,503
449,411,950
1,158,862,890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94630"/>
          <a:ext cx="127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82550</xdr:rowOff>
    </xdr:from>
    <xdr:to>
      <xdr:col>24</xdr:col>
      <xdr:colOff>63500</xdr:colOff>
      <xdr:row>34</xdr:row>
      <xdr:rowOff>907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740400"/>
          <a:ext cx="8382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162033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62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12156</xdr:rowOff>
    </xdr:from>
    <xdr:to>
      <xdr:col>24</xdr:col>
      <xdr:colOff>114300</xdr:colOff>
      <xdr:row>36</xdr:row>
      <xdr:rowOff>113756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82550</xdr:rowOff>
    </xdr:from>
    <xdr:to>
      <xdr:col>19</xdr:col>
      <xdr:colOff>177800</xdr:colOff>
      <xdr:row>34</xdr:row>
      <xdr:rowOff>35197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74040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23586</xdr:rowOff>
    </xdr:from>
    <xdr:to>
      <xdr:col>20</xdr:col>
      <xdr:colOff>38100</xdr:colOff>
      <xdr:row>36</xdr:row>
      <xdr:rowOff>125186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116313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35197</xdr:rowOff>
    </xdr:from>
    <xdr:to>
      <xdr:col>15</xdr:col>
      <xdr:colOff>50800</xdr:colOff>
      <xdr:row>34</xdr:row>
      <xdr:rowOff>38463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644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31750</xdr:rowOff>
    </xdr:from>
    <xdr:to>
      <xdr:col>15</xdr:col>
      <xdr:colOff>101600</xdr:colOff>
      <xdr:row>36</xdr:row>
      <xdr:rowOff>133350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124477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33564</xdr:rowOff>
    </xdr:from>
    <xdr:to>
      <xdr:col>10</xdr:col>
      <xdr:colOff>114300</xdr:colOff>
      <xdr:row>34</xdr:row>
      <xdr:rowOff>38463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6286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162378</xdr:rowOff>
    </xdr:from>
    <xdr:to>
      <xdr:col>10</xdr:col>
      <xdr:colOff>165100</xdr:colOff>
      <xdr:row>36</xdr:row>
      <xdr:rowOff>92528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83655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141151</xdr:rowOff>
    </xdr:from>
    <xdr:to>
      <xdr:col>6</xdr:col>
      <xdr:colOff>38100</xdr:colOff>
      <xdr:row>36</xdr:row>
      <xdr:rowOff>71301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62428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121557</xdr:rowOff>
    </xdr:from>
    <xdr:to>
      <xdr:col>24</xdr:col>
      <xdr:colOff>114300</xdr:colOff>
      <xdr:row>34</xdr:row>
      <xdr:rowOff>51707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7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144434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3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31750</xdr:rowOff>
    </xdr:from>
    <xdr:to>
      <xdr:col>20</xdr:col>
      <xdr:colOff>38100</xdr:colOff>
      <xdr:row>33</xdr:row>
      <xdr:rowOff>133350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149877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155847</xdr:rowOff>
    </xdr:from>
    <xdr:to>
      <xdr:col>15</xdr:col>
      <xdr:colOff>101600</xdr:colOff>
      <xdr:row>34</xdr:row>
      <xdr:rowOff>85997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1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102524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8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159113</xdr:rowOff>
    </xdr:from>
    <xdr:to>
      <xdr:col>10</xdr:col>
      <xdr:colOff>165100</xdr:colOff>
      <xdr:row>34</xdr:row>
      <xdr:rowOff>89263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1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105790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9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154214</xdr:rowOff>
    </xdr:from>
    <xdr:to>
      <xdr:col>6</xdr:col>
      <xdr:colOff>38100</xdr:colOff>
      <xdr:row>34</xdr:row>
      <xdr:rowOff>84364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100891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8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95529</xdr:rowOff>
    </xdr:from>
    <xdr:to>
      <xdr:col>24</xdr:col>
      <xdr:colOff>62865</xdr:colOff>
      <xdr:row>59</xdr:row>
      <xdr:rowOff>75235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68179"/>
          <a:ext cx="1270" cy="322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79062</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75235</xdr:rowOff>
    </xdr:from>
    <xdr:to>
      <xdr:col>24</xdr:col>
      <xdr:colOff>152400</xdr:colOff>
      <xdr:row>59</xdr:row>
      <xdr:rowOff>75235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9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42206</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4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95529</xdr:rowOff>
    </xdr:from>
    <xdr:to>
      <xdr:col>24</xdr:col>
      <xdr:colOff>152400</xdr:colOff>
      <xdr:row>57</xdr:row>
      <xdr:rowOff>95529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6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139916</xdr:rowOff>
    </xdr:from>
    <xdr:to>
      <xdr:col>24</xdr:col>
      <xdr:colOff>63500</xdr:colOff>
      <xdr:row>58</xdr:row>
      <xdr:rowOff>19291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912566"/>
          <a:ext cx="838200" cy="5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28477</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72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50050</xdr:rowOff>
    </xdr:from>
    <xdr:to>
      <xdr:col>24</xdr:col>
      <xdr:colOff>114300</xdr:colOff>
      <xdr:row>58</xdr:row>
      <xdr:rowOff>151650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41669</xdr:rowOff>
    </xdr:from>
    <xdr:to>
      <xdr:col>19</xdr:col>
      <xdr:colOff>177800</xdr:colOff>
      <xdr:row>57</xdr:row>
      <xdr:rowOff>139916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8785619"/>
          <a:ext cx="889000" cy="112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27254</xdr:rowOff>
    </xdr:from>
    <xdr:to>
      <xdr:col>20</xdr:col>
      <xdr:colOff>38100</xdr:colOff>
      <xdr:row>58</xdr:row>
      <xdr:rowOff>128854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119981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41669</xdr:rowOff>
    </xdr:from>
    <xdr:to>
      <xdr:col>15</xdr:col>
      <xdr:colOff>50800</xdr:colOff>
      <xdr:row>58</xdr:row>
      <xdr:rowOff>56655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8785619"/>
          <a:ext cx="889000" cy="121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63462</xdr:rowOff>
    </xdr:from>
    <xdr:to>
      <xdr:col>15</xdr:col>
      <xdr:colOff>101600</xdr:colOff>
      <xdr:row>51</xdr:row>
      <xdr:rowOff>165062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156189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56655</xdr:rowOff>
    </xdr:from>
    <xdr:to>
      <xdr:col>10</xdr:col>
      <xdr:colOff>114300</xdr:colOff>
      <xdr:row>59</xdr:row>
      <xdr:rowOff>11164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00755"/>
          <a:ext cx="889000" cy="12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109639</xdr:rowOff>
    </xdr:from>
    <xdr:to>
      <xdr:col>10</xdr:col>
      <xdr:colOff>165100</xdr:colOff>
      <xdr:row>59</xdr:row>
      <xdr:rowOff>39789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30916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124841</xdr:rowOff>
    </xdr:from>
    <xdr:to>
      <xdr:col>6</xdr:col>
      <xdr:colOff>38100</xdr:colOff>
      <xdr:row>59</xdr:row>
      <xdr:rowOff>54991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71518</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139941</xdr:rowOff>
    </xdr:from>
    <xdr:to>
      <xdr:col>24</xdr:col>
      <xdr:colOff>114300</xdr:colOff>
      <xdr:row>58</xdr:row>
      <xdr:rowOff>70091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1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54868</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2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89116</xdr:rowOff>
    </xdr:from>
    <xdr:to>
      <xdr:col>20</xdr:col>
      <xdr:colOff>38100</xdr:colOff>
      <xdr:row>58</xdr:row>
      <xdr:rowOff>19266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86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35793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63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162319</xdr:rowOff>
    </xdr:from>
    <xdr:to>
      <xdr:col>15</xdr:col>
      <xdr:colOff>101600</xdr:colOff>
      <xdr:row>51</xdr:row>
      <xdr:rowOff>92469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873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108996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8510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5855</xdr:rowOff>
    </xdr:from>
    <xdr:to>
      <xdr:col>10</xdr:col>
      <xdr:colOff>165100</xdr:colOff>
      <xdr:row>58</xdr:row>
      <xdr:rowOff>107455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123982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7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131814</xdr:rowOff>
    </xdr:from>
    <xdr:to>
      <xdr:col>6</xdr:col>
      <xdr:colOff>38100</xdr:colOff>
      <xdr:row>59</xdr:row>
      <xdr:rowOff>61964</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7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53091</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75912</xdr:rowOff>
    </xdr:from>
    <xdr:to>
      <xdr:col>24</xdr:col>
      <xdr:colOff>62865</xdr:colOff>
      <xdr:row>78</xdr:row>
      <xdr:rowOff>88457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77412"/>
          <a:ext cx="1270" cy="138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92284</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6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88457</xdr:rowOff>
    </xdr:from>
    <xdr:to>
      <xdr:col>24</xdr:col>
      <xdr:colOff>152400</xdr:colOff>
      <xdr:row>78</xdr:row>
      <xdr:rowOff>88457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6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22589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5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306,976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75912</xdr:rowOff>
    </xdr:from>
    <xdr:to>
      <xdr:col>24</xdr:col>
      <xdr:colOff>152400</xdr:colOff>
      <xdr:row>70</xdr:row>
      <xdr:rowOff>75912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77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135393</xdr:rowOff>
    </xdr:from>
    <xdr:to>
      <xdr:col>24</xdr:col>
      <xdr:colOff>63500</xdr:colOff>
      <xdr:row>73</xdr:row>
      <xdr:rowOff>141931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651243"/>
          <a:ext cx="8382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85341</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726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106914</xdr:rowOff>
    </xdr:from>
    <xdr:to>
      <xdr:col>24</xdr:col>
      <xdr:colOff>114300</xdr:colOff>
      <xdr:row>75</xdr:row>
      <xdr:rowOff>37064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141931</xdr:rowOff>
    </xdr:from>
    <xdr:to>
      <xdr:col>19</xdr:col>
      <xdr:colOff>177800</xdr:colOff>
      <xdr:row>75</xdr:row>
      <xdr:rowOff>48544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657781"/>
          <a:ext cx="889000" cy="24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80908</xdr:rowOff>
    </xdr:from>
    <xdr:to>
      <xdr:col>20</xdr:col>
      <xdr:colOff>38100</xdr:colOff>
      <xdr:row>75</xdr:row>
      <xdr:rowOff>11058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7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2185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6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48544</xdr:rowOff>
    </xdr:from>
    <xdr:to>
      <xdr:col>15</xdr:col>
      <xdr:colOff>50800</xdr:colOff>
      <xdr:row>75</xdr:row>
      <xdr:rowOff>131205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907294"/>
          <a:ext cx="889000" cy="8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150521</xdr:rowOff>
    </xdr:from>
    <xdr:to>
      <xdr:col>15</xdr:col>
      <xdr:colOff>101600</xdr:colOff>
      <xdr:row>76</xdr:row>
      <xdr:rowOff>80671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0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71798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0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131205</xdr:rowOff>
    </xdr:from>
    <xdr:to>
      <xdr:col>10</xdr:col>
      <xdr:colOff>114300</xdr:colOff>
      <xdr:row>76</xdr:row>
      <xdr:rowOff>46825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989955"/>
          <a:ext cx="889000" cy="8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40629</xdr:rowOff>
    </xdr:from>
    <xdr:to>
      <xdr:col>10</xdr:col>
      <xdr:colOff>165100</xdr:colOff>
      <xdr:row>76</xdr:row>
      <xdr:rowOff>142229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7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133356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6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95172</xdr:rowOff>
    </xdr:from>
    <xdr:to>
      <xdr:col>6</xdr:col>
      <xdr:colOff>38100</xdr:colOff>
      <xdr:row>77</xdr:row>
      <xdr:rowOff>25322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16449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1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84593</xdr:rowOff>
    </xdr:from>
    <xdr:to>
      <xdr:col>24</xdr:col>
      <xdr:colOff>114300</xdr:colOff>
      <xdr:row>74</xdr:row>
      <xdr:rowOff>14743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60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107470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45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91131</xdr:rowOff>
    </xdr:from>
    <xdr:to>
      <xdr:col>20</xdr:col>
      <xdr:colOff>38100</xdr:colOff>
      <xdr:row>74</xdr:row>
      <xdr:rowOff>21281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60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37808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38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169194</xdr:rowOff>
    </xdr:from>
    <xdr:to>
      <xdr:col>15</xdr:col>
      <xdr:colOff>101600</xdr:colOff>
      <xdr:row>75</xdr:row>
      <xdr:rowOff>99344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85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115871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63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80405</xdr:rowOff>
    </xdr:from>
    <xdr:to>
      <xdr:col>10</xdr:col>
      <xdr:colOff>165100</xdr:colOff>
      <xdr:row>76</xdr:row>
      <xdr:rowOff>10554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391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27082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71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167475</xdr:rowOff>
    </xdr:from>
    <xdr:to>
      <xdr:col>6</xdr:col>
      <xdr:colOff>38100</xdr:colOff>
      <xdr:row>76</xdr:row>
      <xdr:rowOff>97625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114151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01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145786</xdr:rowOff>
    </xdr:from>
    <xdr:to>
      <xdr:col>24</xdr:col>
      <xdr:colOff>62865</xdr:colOff>
      <xdr:row>97</xdr:row>
      <xdr:rowOff>89236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6286"/>
          <a:ext cx="1270" cy="114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93063</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72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89236</xdr:rowOff>
    </xdr:from>
    <xdr:to>
      <xdr:col>24</xdr:col>
      <xdr:colOff>152400</xdr:colOff>
      <xdr:row>97</xdr:row>
      <xdr:rowOff>89236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71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92463</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5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145786</xdr:rowOff>
    </xdr:from>
    <xdr:to>
      <xdr:col>24</xdr:col>
      <xdr:colOff>152400</xdr:colOff>
      <xdr:row>90</xdr:row>
      <xdr:rowOff>145786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101839</xdr:rowOff>
    </xdr:from>
    <xdr:to>
      <xdr:col>24</xdr:col>
      <xdr:colOff>63500</xdr:colOff>
      <xdr:row>94</xdr:row>
      <xdr:rowOff>124840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218139"/>
          <a:ext cx="838200" cy="2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37952</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2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59525</xdr:rowOff>
    </xdr:from>
    <xdr:to>
      <xdr:col>24</xdr:col>
      <xdr:colOff>114300</xdr:colOff>
      <xdr:row>95</xdr:row>
      <xdr:rowOff>161125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124840</xdr:rowOff>
    </xdr:from>
    <xdr:to>
      <xdr:col>19</xdr:col>
      <xdr:colOff>177800</xdr:colOff>
      <xdr:row>98</xdr:row>
      <xdr:rowOff>10027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241140"/>
          <a:ext cx="889000" cy="57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101616</xdr:rowOff>
    </xdr:from>
    <xdr:to>
      <xdr:col>20</xdr:col>
      <xdr:colOff>38100</xdr:colOff>
      <xdr:row>96</xdr:row>
      <xdr:rowOff>31766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38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22893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8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10027</xdr:rowOff>
    </xdr:from>
    <xdr:to>
      <xdr:col>15</xdr:col>
      <xdr:colOff>50800</xdr:colOff>
      <xdr:row>98</xdr:row>
      <xdr:rowOff>121498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812127"/>
          <a:ext cx="889000" cy="11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35179</xdr:rowOff>
    </xdr:from>
    <xdr:to>
      <xdr:col>15</xdr:col>
      <xdr:colOff>101600</xdr:colOff>
      <xdr:row>98</xdr:row>
      <xdr:rowOff>136779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127906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9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121498</xdr:rowOff>
    </xdr:from>
    <xdr:to>
      <xdr:col>10</xdr:col>
      <xdr:colOff>114300</xdr:colOff>
      <xdr:row>98</xdr:row>
      <xdr:rowOff>155559</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923598"/>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101616</xdr:rowOff>
    </xdr:from>
    <xdr:to>
      <xdr:col>10</xdr:col>
      <xdr:colOff>165100</xdr:colOff>
      <xdr:row>99</xdr:row>
      <xdr:rowOff>31766</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90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22893</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99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128419</xdr:rowOff>
    </xdr:from>
    <xdr:to>
      <xdr:col>6</xdr:col>
      <xdr:colOff>38100</xdr:colOff>
      <xdr:row>99</xdr:row>
      <xdr:rowOff>58569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93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49696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70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51039</xdr:rowOff>
    </xdr:from>
    <xdr:to>
      <xdr:col>24</xdr:col>
      <xdr:colOff>114300</xdr:colOff>
      <xdr:row>94</xdr:row>
      <xdr:rowOff>152639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1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73916</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01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74040</xdr:rowOff>
    </xdr:from>
    <xdr:to>
      <xdr:col>20</xdr:col>
      <xdr:colOff>38100</xdr:colOff>
      <xdr:row>95</xdr:row>
      <xdr:rowOff>4190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1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20717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596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130677</xdr:rowOff>
    </xdr:from>
    <xdr:to>
      <xdr:col>15</xdr:col>
      <xdr:colOff>101600</xdr:colOff>
      <xdr:row>98</xdr:row>
      <xdr:rowOff>60827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77354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53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70698</xdr:rowOff>
    </xdr:from>
    <xdr:to>
      <xdr:col>10</xdr:col>
      <xdr:colOff>165100</xdr:colOff>
      <xdr:row>99</xdr:row>
      <xdr:rowOff>848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87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17375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64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104759</xdr:rowOff>
    </xdr:from>
    <xdr:to>
      <xdr:col>6</xdr:col>
      <xdr:colOff>38100</xdr:colOff>
      <xdr:row>99</xdr:row>
      <xdr:rowOff>34909</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90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51436</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68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78740</xdr:rowOff>
    </xdr:from>
    <xdr:to>
      <xdr:col>54</xdr:col>
      <xdr:colOff>189865</xdr:colOff>
      <xdr:row>39</xdr:row>
      <xdr:rowOff>16510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93690"/>
          <a:ext cx="1270" cy="130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20337</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06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16510</xdr:rowOff>
    </xdr:from>
    <xdr:to>
      <xdr:col>55</xdr:col>
      <xdr:colOff>88900</xdr:colOff>
      <xdr:row>39</xdr:row>
      <xdr:rowOff>16510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0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25417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78740</xdr:rowOff>
    </xdr:from>
    <xdr:to>
      <xdr:col>55</xdr:col>
      <xdr:colOff>88900</xdr:colOff>
      <xdr:row>31</xdr:row>
      <xdr:rowOff>78740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9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125730</xdr:rowOff>
    </xdr:from>
    <xdr:to>
      <xdr:col>55</xdr:col>
      <xdr:colOff>0</xdr:colOff>
      <xdr:row>37</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46938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76217</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0769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53340</xdr:rowOff>
    </xdr:from>
    <xdr:to>
      <xdr:col>55</xdr:col>
      <xdr:colOff>50800</xdr:colOff>
      <xdr:row>36</xdr:row>
      <xdr:rowOff>154940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123190</xdr:rowOff>
    </xdr:from>
    <xdr:to>
      <xdr:col>50</xdr:col>
      <xdr:colOff>114300</xdr:colOff>
      <xdr:row>37</xdr:row>
      <xdr:rowOff>125730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4668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2540</xdr:rowOff>
    </xdr:from>
    <xdr:to>
      <xdr:col>50</xdr:col>
      <xdr:colOff>165100</xdr:colOff>
      <xdr:row>36</xdr:row>
      <xdr:rowOff>104140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120667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5949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39370</xdr:rowOff>
    </xdr:from>
    <xdr:to>
      <xdr:col>45</xdr:col>
      <xdr:colOff>177800</xdr:colOff>
      <xdr:row>37</xdr:row>
      <xdr:rowOff>123190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383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152400</xdr:rowOff>
    </xdr:from>
    <xdr:to>
      <xdr:col>46</xdr:col>
      <xdr:colOff>38100</xdr:colOff>
      <xdr:row>36</xdr:row>
      <xdr:rowOff>82550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99077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592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153670</xdr:rowOff>
    </xdr:from>
    <xdr:to>
      <xdr:col>41</xdr:col>
      <xdr:colOff>50800</xdr:colOff>
      <xdr:row>37</xdr:row>
      <xdr:rowOff>39370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3258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60960</xdr:rowOff>
    </xdr:from>
    <xdr:to>
      <xdr:col>41</xdr:col>
      <xdr:colOff>101600</xdr:colOff>
      <xdr:row>36</xdr:row>
      <xdr:rowOff>162560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7637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00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52070</xdr:rowOff>
    </xdr:from>
    <xdr:to>
      <xdr:col>36</xdr:col>
      <xdr:colOff>165100</xdr:colOff>
      <xdr:row>36</xdr:row>
      <xdr:rowOff>153670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170197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5999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88900</xdr:rowOff>
    </xdr:from>
    <xdr:to>
      <xdr:col>55</xdr:col>
      <xdr:colOff>50800</xdr:colOff>
      <xdr:row>38</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67327</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41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74930</xdr:rowOff>
    </xdr:from>
    <xdr:to>
      <xdr:col>50</xdr:col>
      <xdr:colOff>165100</xdr:colOff>
      <xdr:row>38</xdr:row>
      <xdr:rowOff>5080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167657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511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72390</xdr:rowOff>
    </xdr:from>
    <xdr:to>
      <xdr:col>46</xdr:col>
      <xdr:colOff>38100</xdr:colOff>
      <xdr:row>38</xdr:row>
      <xdr:rowOff>2540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165117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508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160020</xdr:rowOff>
    </xdr:from>
    <xdr:to>
      <xdr:col>41</xdr:col>
      <xdr:colOff>101600</xdr:colOff>
      <xdr:row>37</xdr:row>
      <xdr:rowOff>90170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81297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424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102870</xdr:rowOff>
    </xdr:from>
    <xdr:to>
      <xdr:col>36</xdr:col>
      <xdr:colOff>165100</xdr:colOff>
      <xdr:row>37</xdr:row>
      <xdr:rowOff>33020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24147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126238</xdr:rowOff>
    </xdr:from>
    <xdr:to>
      <xdr:col>54</xdr:col>
      <xdr:colOff>189865</xdr:colOff>
      <xdr:row>59</xdr:row>
      <xdr:rowOff>39624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70188"/>
          <a:ext cx="1270" cy="12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72915</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4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126238</xdr:rowOff>
    </xdr:from>
    <xdr:to>
      <xdr:col>55</xdr:col>
      <xdr:colOff>88900</xdr:colOff>
      <xdr:row>51</xdr:row>
      <xdr:rowOff>126238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7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85979</xdr:rowOff>
    </xdr:from>
    <xdr:to>
      <xdr:col>55</xdr:col>
      <xdr:colOff>0</xdr:colOff>
      <xdr:row>56</xdr:row>
      <xdr:rowOff>165481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9687179"/>
          <a:ext cx="838200" cy="7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29608</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802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51181</xdr:rowOff>
    </xdr:from>
    <xdr:to>
      <xdr:col>55</xdr:col>
      <xdr:colOff>50800</xdr:colOff>
      <xdr:row>57</xdr:row>
      <xdr:rowOff>152781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149098</xdr:rowOff>
    </xdr:from>
    <xdr:to>
      <xdr:col>50</xdr:col>
      <xdr:colOff>114300</xdr:colOff>
      <xdr:row>56</xdr:row>
      <xdr:rowOff>165481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750298"/>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52451</xdr:rowOff>
    </xdr:from>
    <xdr:to>
      <xdr:col>50</xdr:col>
      <xdr:colOff>165100</xdr:colOff>
      <xdr:row>57</xdr:row>
      <xdr:rowOff>154051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145178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91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149098</xdr:rowOff>
    </xdr:from>
    <xdr:to>
      <xdr:col>45</xdr:col>
      <xdr:colOff>177800</xdr:colOff>
      <xdr:row>56</xdr:row>
      <xdr:rowOff>157607</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9750298"/>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58547</xdr:rowOff>
    </xdr:from>
    <xdr:to>
      <xdr:col>46</xdr:col>
      <xdr:colOff>38100</xdr:colOff>
      <xdr:row>57</xdr:row>
      <xdr:rowOff>160147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151274</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157607</xdr:rowOff>
    </xdr:from>
    <xdr:to>
      <xdr:col>41</xdr:col>
      <xdr:colOff>50800</xdr:colOff>
      <xdr:row>57</xdr:row>
      <xdr:rowOff>17780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758807"/>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151274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71628</xdr:rowOff>
    </xdr:from>
    <xdr:to>
      <xdr:col>36</xdr:col>
      <xdr:colOff>165100</xdr:colOff>
      <xdr:row>58</xdr:row>
      <xdr:rowOff>1778</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164355</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9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35179</xdr:rowOff>
    </xdr:from>
    <xdr:to>
      <xdr:col>55</xdr:col>
      <xdr:colOff>50800</xdr:colOff>
      <xdr:row>56</xdr:row>
      <xdr:rowOff>136779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63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58056</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48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114681</xdr:rowOff>
    </xdr:from>
    <xdr:to>
      <xdr:col>50</xdr:col>
      <xdr:colOff>165100</xdr:colOff>
      <xdr:row>57</xdr:row>
      <xdr:rowOff>44831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61358</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949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98298</xdr:rowOff>
    </xdr:from>
    <xdr:to>
      <xdr:col>46</xdr:col>
      <xdr:colOff>38100</xdr:colOff>
      <xdr:row>57</xdr:row>
      <xdr:rowOff>28448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69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44975</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106807</xdr:rowOff>
    </xdr:from>
    <xdr:to>
      <xdr:col>41</xdr:col>
      <xdr:colOff>101600</xdr:colOff>
      <xdr:row>57</xdr:row>
      <xdr:rowOff>36957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70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53484</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948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138430</xdr:rowOff>
    </xdr:from>
    <xdr:to>
      <xdr:col>36</xdr:col>
      <xdr:colOff>165100</xdr:colOff>
      <xdr:row>57</xdr:row>
      <xdr:rowOff>68580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73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85107</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951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113443</xdr:rowOff>
    </xdr:from>
    <xdr:to>
      <xdr:col>54</xdr:col>
      <xdr:colOff>189865</xdr:colOff>
      <xdr:row>79</xdr:row>
      <xdr:rowOff>59679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114943"/>
          <a:ext cx="1270" cy="148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63506</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60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59679</xdr:rowOff>
    </xdr:from>
    <xdr:to>
      <xdr:col>55</xdr:col>
      <xdr:colOff>88900</xdr:colOff>
      <xdr:row>79</xdr:row>
      <xdr:rowOff>59679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60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60120</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9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113443</xdr:rowOff>
    </xdr:from>
    <xdr:to>
      <xdr:col>55</xdr:col>
      <xdr:colOff>88900</xdr:colOff>
      <xdr:row>70</xdr:row>
      <xdr:rowOff>113443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114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7917</xdr:rowOff>
    </xdr:from>
    <xdr:to>
      <xdr:col>55</xdr:col>
      <xdr:colOff>0</xdr:colOff>
      <xdr:row>79</xdr:row>
      <xdr:rowOff>29439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552467"/>
          <a:ext cx="838200" cy="2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157334</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01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134457</xdr:rowOff>
    </xdr:from>
    <xdr:to>
      <xdr:col>55</xdr:col>
      <xdr:colOff>50800</xdr:colOff>
      <xdr:row>77</xdr:row>
      <xdr:rowOff>64607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143890</xdr:rowOff>
    </xdr:from>
    <xdr:to>
      <xdr:col>50</xdr:col>
      <xdr:colOff>114300</xdr:colOff>
      <xdr:row>79</xdr:row>
      <xdr:rowOff>7917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516990"/>
          <a:ext cx="889000" cy="3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16923</xdr:rowOff>
    </xdr:from>
    <xdr:to>
      <xdr:col>50</xdr:col>
      <xdr:colOff>165100</xdr:colOff>
      <xdr:row>76</xdr:row>
      <xdr:rowOff>118523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135051</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143890</xdr:rowOff>
    </xdr:from>
    <xdr:to>
      <xdr:col>45</xdr:col>
      <xdr:colOff>177800</xdr:colOff>
      <xdr:row>79</xdr:row>
      <xdr:rowOff>23941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516990"/>
          <a:ext cx="889000" cy="5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45771</xdr:rowOff>
    </xdr:from>
    <xdr:to>
      <xdr:col>46</xdr:col>
      <xdr:colOff>38100</xdr:colOff>
      <xdr:row>76</xdr:row>
      <xdr:rowOff>147371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163898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23941</xdr:rowOff>
    </xdr:from>
    <xdr:to>
      <xdr:col>41</xdr:col>
      <xdr:colOff>50800</xdr:colOff>
      <xdr:row>79</xdr:row>
      <xdr:rowOff>24225</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568491"/>
          <a:ext cx="8890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132922</xdr:rowOff>
    </xdr:from>
    <xdr:to>
      <xdr:col>41</xdr:col>
      <xdr:colOff>101600</xdr:colOff>
      <xdr:row>78</xdr:row>
      <xdr:rowOff>63072</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79599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143568</xdr:rowOff>
    </xdr:from>
    <xdr:to>
      <xdr:col>36</xdr:col>
      <xdr:colOff>165100</xdr:colOff>
      <xdr:row>78</xdr:row>
      <xdr:rowOff>73718</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90245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150089</xdr:rowOff>
    </xdr:from>
    <xdr:to>
      <xdr:col>55</xdr:col>
      <xdr:colOff>50800</xdr:colOff>
      <xdr:row>79</xdr:row>
      <xdr:rowOff>80239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52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65016</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43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128567</xdr:rowOff>
    </xdr:from>
    <xdr:to>
      <xdr:col>50</xdr:col>
      <xdr:colOff>165100</xdr:colOff>
      <xdr:row>79</xdr:row>
      <xdr:rowOff>58717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50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49844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59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93090</xdr:rowOff>
    </xdr:from>
    <xdr:to>
      <xdr:col>46</xdr:col>
      <xdr:colOff>38100</xdr:colOff>
      <xdr:row>79</xdr:row>
      <xdr:rowOff>23240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4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14367</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55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144591</xdr:rowOff>
    </xdr:from>
    <xdr:to>
      <xdr:col>41</xdr:col>
      <xdr:colOff>101600</xdr:colOff>
      <xdr:row>79</xdr:row>
      <xdr:rowOff>74741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51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65868</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6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144875</xdr:rowOff>
    </xdr:from>
    <xdr:to>
      <xdr:col>36</xdr:col>
      <xdr:colOff>165100</xdr:colOff>
      <xdr:row>79</xdr:row>
      <xdr:rowOff>75025</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5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66152</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6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160548</xdr:rowOff>
    </xdr:from>
    <xdr:to>
      <xdr:col>54</xdr:col>
      <xdr:colOff>189865</xdr:colOff>
      <xdr:row>98</xdr:row>
      <xdr:rowOff>122396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762498"/>
          <a:ext cx="1270" cy="116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126223</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2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122396</xdr:rowOff>
    </xdr:from>
    <xdr:to>
      <xdr:col>55</xdr:col>
      <xdr:colOff>88900</xdr:colOff>
      <xdr:row>98</xdr:row>
      <xdr:rowOff>122396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2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107225</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53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160548</xdr:rowOff>
    </xdr:from>
    <xdr:to>
      <xdr:col>55</xdr:col>
      <xdr:colOff>88900</xdr:colOff>
      <xdr:row>91</xdr:row>
      <xdr:rowOff>160548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76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19228</xdr:rowOff>
    </xdr:from>
    <xdr:to>
      <xdr:col>55</xdr:col>
      <xdr:colOff>0</xdr:colOff>
      <xdr:row>94</xdr:row>
      <xdr:rowOff>21673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5964078"/>
          <a:ext cx="838200" cy="17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156847</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27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6970</xdr:rowOff>
    </xdr:from>
    <xdr:to>
      <xdr:col>55</xdr:col>
      <xdr:colOff>50800</xdr:colOff>
      <xdr:row>95</xdr:row>
      <xdr:rowOff>108570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21673</xdr:rowOff>
    </xdr:from>
    <xdr:to>
      <xdr:col>50</xdr:col>
      <xdr:colOff>114300</xdr:colOff>
      <xdr:row>94</xdr:row>
      <xdr:rowOff>95695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137973"/>
          <a:ext cx="889000" cy="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119830</xdr:rowOff>
    </xdr:from>
    <xdr:to>
      <xdr:col>50</xdr:col>
      <xdr:colOff>165100</xdr:colOff>
      <xdr:row>95</xdr:row>
      <xdr:rowOff>49980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41107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3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95695</xdr:rowOff>
    </xdr:from>
    <xdr:to>
      <xdr:col>45</xdr:col>
      <xdr:colOff>177800</xdr:colOff>
      <xdr:row>94</xdr:row>
      <xdr:rowOff>168139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211995"/>
          <a:ext cx="889000" cy="7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62748</xdr:rowOff>
    </xdr:from>
    <xdr:to>
      <xdr:col>46</xdr:col>
      <xdr:colOff>38100</xdr:colOff>
      <xdr:row>95</xdr:row>
      <xdr:rowOff>164348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155475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4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168139</xdr:rowOff>
    </xdr:from>
    <xdr:to>
      <xdr:col>41</xdr:col>
      <xdr:colOff>50800</xdr:colOff>
      <xdr:row>95</xdr:row>
      <xdr:rowOff>33561</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284439"/>
          <a:ext cx="889000" cy="3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85700</xdr:rowOff>
    </xdr:from>
    <xdr:to>
      <xdr:col>41</xdr:col>
      <xdr:colOff>101600</xdr:colOff>
      <xdr:row>96</xdr:row>
      <xdr:rowOff>15850</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6977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76853</xdr:rowOff>
    </xdr:from>
    <xdr:to>
      <xdr:col>36</xdr:col>
      <xdr:colOff>165100</xdr:colOff>
      <xdr:row>96</xdr:row>
      <xdr:rowOff>7003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169580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139878</xdr:rowOff>
    </xdr:from>
    <xdr:to>
      <xdr:col>55</xdr:col>
      <xdr:colOff>50800</xdr:colOff>
      <xdr:row>93</xdr:row>
      <xdr:rowOff>70028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591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162755</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576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142323</xdr:rowOff>
    </xdr:from>
    <xdr:to>
      <xdr:col>50</xdr:col>
      <xdr:colOff>165100</xdr:colOff>
      <xdr:row>94</xdr:row>
      <xdr:rowOff>72473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08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89000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586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44895</xdr:rowOff>
    </xdr:from>
    <xdr:to>
      <xdr:col>46</xdr:col>
      <xdr:colOff>38100</xdr:colOff>
      <xdr:row>94</xdr:row>
      <xdr:rowOff>146495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16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163022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593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117339</xdr:rowOff>
    </xdr:from>
    <xdr:to>
      <xdr:col>41</xdr:col>
      <xdr:colOff>101600</xdr:colOff>
      <xdr:row>95</xdr:row>
      <xdr:rowOff>47489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23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64016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00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154211</xdr:rowOff>
    </xdr:from>
    <xdr:to>
      <xdr:col>36</xdr:col>
      <xdr:colOff>165100</xdr:colOff>
      <xdr:row>95</xdr:row>
      <xdr:rowOff>84361</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27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100888</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0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30135</xdr:rowOff>
    </xdr:from>
    <xdr:to>
      <xdr:col>85</xdr:col>
      <xdr:colOff>126364</xdr:colOff>
      <xdr:row>39</xdr:row>
      <xdr:rowOff>1070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45085"/>
          <a:ext cx="1269" cy="134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4897</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1070</xdr:rowOff>
    </xdr:from>
    <xdr:to>
      <xdr:col>86</xdr:col>
      <xdr:colOff>25400</xdr:colOff>
      <xdr:row>39</xdr:row>
      <xdr:rowOff>1070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8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148262</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30135</xdr:rowOff>
    </xdr:from>
    <xdr:to>
      <xdr:col>86</xdr:col>
      <xdr:colOff>25400</xdr:colOff>
      <xdr:row>31</xdr:row>
      <xdr:rowOff>30135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20828</xdr:rowOff>
    </xdr:from>
    <xdr:to>
      <xdr:col>85</xdr:col>
      <xdr:colOff>127000</xdr:colOff>
      <xdr:row>35</xdr:row>
      <xdr:rowOff>136761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021578"/>
          <a:ext cx="8382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60505</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5889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37628</xdr:rowOff>
    </xdr:from>
    <xdr:to>
      <xdr:col>85</xdr:col>
      <xdr:colOff>177800</xdr:colOff>
      <xdr:row>35</xdr:row>
      <xdr:rowOff>139228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0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20828</xdr:rowOff>
    </xdr:from>
    <xdr:to>
      <xdr:col>81</xdr:col>
      <xdr:colOff>50800</xdr:colOff>
      <xdr:row>35</xdr:row>
      <xdr:rowOff>141170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021578"/>
          <a:ext cx="889000" cy="12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170869</xdr:rowOff>
    </xdr:from>
    <xdr:to>
      <xdr:col>81</xdr:col>
      <xdr:colOff>101600</xdr:colOff>
      <xdr:row>35</xdr:row>
      <xdr:rowOff>101019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00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09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9235</xdr:rowOff>
    </xdr:from>
    <xdr:to>
      <xdr:col>76</xdr:col>
      <xdr:colOff>114300</xdr:colOff>
      <xdr:row>35</xdr:row>
      <xdr:rowOff>141170</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6009985"/>
          <a:ext cx="889000" cy="13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29137</xdr:rowOff>
    </xdr:from>
    <xdr:to>
      <xdr:col>76</xdr:col>
      <xdr:colOff>165100</xdr:colOff>
      <xdr:row>35</xdr:row>
      <xdr:rowOff>130737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02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147264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80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9235</xdr:rowOff>
    </xdr:from>
    <xdr:to>
      <xdr:col>71</xdr:col>
      <xdr:colOff>177800</xdr:colOff>
      <xdr:row>35</xdr:row>
      <xdr:rowOff>96593</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009985"/>
          <a:ext cx="889000" cy="8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105555</xdr:rowOff>
    </xdr:from>
    <xdr:to>
      <xdr:col>72</xdr:col>
      <xdr:colOff>38100</xdr:colOff>
      <xdr:row>35</xdr:row>
      <xdr:rowOff>35705</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59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52232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71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48895</xdr:rowOff>
    </xdr:from>
    <xdr:to>
      <xdr:col>67</xdr:col>
      <xdr:colOff>101600</xdr:colOff>
      <xdr:row>35</xdr:row>
      <xdr:rowOff>150495</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141622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85961</xdr:rowOff>
    </xdr:from>
    <xdr:to>
      <xdr:col>85</xdr:col>
      <xdr:colOff>177800</xdr:colOff>
      <xdr:row>36</xdr:row>
      <xdr:rowOff>16111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08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64388</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06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141478</xdr:rowOff>
    </xdr:from>
    <xdr:to>
      <xdr:col>81</xdr:col>
      <xdr:colOff>101600</xdr:colOff>
      <xdr:row>35</xdr:row>
      <xdr:rowOff>71628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59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88155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574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90370</xdr:rowOff>
    </xdr:from>
    <xdr:to>
      <xdr:col>76</xdr:col>
      <xdr:colOff>165100</xdr:colOff>
      <xdr:row>36</xdr:row>
      <xdr:rowOff>20520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09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11647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18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129885</xdr:rowOff>
    </xdr:from>
    <xdr:to>
      <xdr:col>72</xdr:col>
      <xdr:colOff>38100</xdr:colOff>
      <xdr:row>35</xdr:row>
      <xdr:rowOff>60035</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595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51162</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05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45793</xdr:rowOff>
    </xdr:from>
    <xdr:to>
      <xdr:col>67</xdr:col>
      <xdr:colOff>101600</xdr:colOff>
      <xdr:row>35</xdr:row>
      <xdr:rowOff>147393</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04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163920</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582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149339</xdr:rowOff>
    </xdr:from>
    <xdr:to>
      <xdr:col>85</xdr:col>
      <xdr:colOff>126364</xdr:colOff>
      <xdr:row>59</xdr:row>
      <xdr:rowOff>16866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893289"/>
          <a:ext cx="1269" cy="1239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20693</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3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16866</xdr:rowOff>
    </xdr:from>
    <xdr:to>
      <xdr:col>86</xdr:col>
      <xdr:colOff>25400</xdr:colOff>
      <xdr:row>59</xdr:row>
      <xdr:rowOff>16866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32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96016</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6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103,247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149339</xdr:rowOff>
    </xdr:from>
    <xdr:to>
      <xdr:col>86</xdr:col>
      <xdr:colOff>25400</xdr:colOff>
      <xdr:row>51</xdr:row>
      <xdr:rowOff>149339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83198</xdr:rowOff>
    </xdr:from>
    <xdr:to>
      <xdr:col>85</xdr:col>
      <xdr:colOff>127000</xdr:colOff>
      <xdr:row>53</xdr:row>
      <xdr:rowOff>36640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8998598"/>
          <a:ext cx="838200" cy="1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13682</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271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35255</xdr:rowOff>
    </xdr:from>
    <xdr:to>
      <xdr:col>85</xdr:col>
      <xdr:colOff>177800</xdr:colOff>
      <xdr:row>54</xdr:row>
      <xdr:rowOff>136855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11608</xdr:rowOff>
    </xdr:from>
    <xdr:to>
      <xdr:col>81</xdr:col>
      <xdr:colOff>50800</xdr:colOff>
      <xdr:row>53</xdr:row>
      <xdr:rowOff>36640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592300" y="8927008"/>
          <a:ext cx="889000" cy="19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109931</xdr:rowOff>
    </xdr:from>
    <xdr:to>
      <xdr:col>81</xdr:col>
      <xdr:colOff>101600</xdr:colOff>
      <xdr:row>55</xdr:row>
      <xdr:rowOff>40081</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31208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4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11608</xdr:rowOff>
    </xdr:from>
    <xdr:to>
      <xdr:col>76</xdr:col>
      <xdr:colOff>114300</xdr:colOff>
      <xdr:row>54</xdr:row>
      <xdr:rowOff>35611</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8927008"/>
          <a:ext cx="889000" cy="36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30835</xdr:rowOff>
    </xdr:from>
    <xdr:to>
      <xdr:col>76</xdr:col>
      <xdr:colOff>165100</xdr:colOff>
      <xdr:row>54</xdr:row>
      <xdr:rowOff>132435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123562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3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35611</xdr:rowOff>
    </xdr:from>
    <xdr:to>
      <xdr:col>71</xdr:col>
      <xdr:colOff>177800</xdr:colOff>
      <xdr:row>55</xdr:row>
      <xdr:rowOff>39154</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293911"/>
          <a:ext cx="889000" cy="17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73889</xdr:rowOff>
    </xdr:from>
    <xdr:to>
      <xdr:col>72</xdr:col>
      <xdr:colOff>38100</xdr:colOff>
      <xdr:row>56</xdr:row>
      <xdr:rowOff>4039</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166616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13157</xdr:rowOff>
    </xdr:from>
    <xdr:to>
      <xdr:col>67</xdr:col>
      <xdr:colOff>101600</xdr:colOff>
      <xdr:row>56</xdr:row>
      <xdr:rowOff>114757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6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105884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70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32398</xdr:rowOff>
    </xdr:from>
    <xdr:to>
      <xdr:col>85</xdr:col>
      <xdr:colOff>177800</xdr:colOff>
      <xdr:row>52</xdr:row>
      <xdr:rowOff>133998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89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118775</xdr:rowOff>
    </xdr:from>
    <xdr:ext cx="599010"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886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157290</xdr:rowOff>
    </xdr:from>
    <xdr:to>
      <xdr:col>81</xdr:col>
      <xdr:colOff>101600</xdr:colOff>
      <xdr:row>53</xdr:row>
      <xdr:rowOff>87440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0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103967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884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132258</xdr:rowOff>
    </xdr:from>
    <xdr:to>
      <xdr:col>76</xdr:col>
      <xdr:colOff>165100</xdr:colOff>
      <xdr:row>52</xdr:row>
      <xdr:rowOff>62408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887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50</xdr:row>
      <xdr:rowOff>78935</xdr:rowOff>
    </xdr:from>
    <xdr:ext cx="599010"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292795" y="865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156261</xdr:rowOff>
    </xdr:from>
    <xdr:to>
      <xdr:col>72</xdr:col>
      <xdr:colOff>38100</xdr:colOff>
      <xdr:row>54</xdr:row>
      <xdr:rowOff>86411</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24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102938</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01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159804</xdr:rowOff>
    </xdr:from>
    <xdr:to>
      <xdr:col>67</xdr:col>
      <xdr:colOff>101600</xdr:colOff>
      <xdr:row>55</xdr:row>
      <xdr:rowOff>89954</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41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106481</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1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52015</xdr:rowOff>
    </xdr:from>
    <xdr:to>
      <xdr:col>85</xdr:col>
      <xdr:colOff>126364</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224965"/>
          <a:ext cx="1269" cy="1418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170142</xdr:rowOff>
    </xdr:from>
    <xdr:ext cx="469744"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200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52015</xdr:rowOff>
    </xdr:from>
    <xdr:to>
      <xdr:col>86</xdr:col>
      <xdr:colOff>25400</xdr:colOff>
      <xdr:row>71</xdr:row>
      <xdr:rowOff>52015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132352</xdr:rowOff>
    </xdr:from>
    <xdr:to>
      <xdr:col>85</xdr:col>
      <xdr:colOff>127000</xdr:colOff>
      <xdr:row>79</xdr:row>
      <xdr:rowOff>94633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5481300" y="13334002"/>
          <a:ext cx="838200" cy="30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99367</xdr:rowOff>
    </xdr:from>
    <xdr:ext cx="378565"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3010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76490</xdr:rowOff>
    </xdr:from>
    <xdr:to>
      <xdr:col>85</xdr:col>
      <xdr:colOff>177800</xdr:colOff>
      <xdr:row>79</xdr:row>
      <xdr:rowOff>6640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4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160437</xdr:rowOff>
    </xdr:from>
    <xdr:to>
      <xdr:col>81</xdr:col>
      <xdr:colOff>50800</xdr:colOff>
      <xdr:row>77</xdr:row>
      <xdr:rowOff>132352</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3019187"/>
          <a:ext cx="889000" cy="31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66694</xdr:rowOff>
    </xdr:from>
    <xdr:to>
      <xdr:col>81</xdr:col>
      <xdr:colOff>101600</xdr:colOff>
      <xdr:row>78</xdr:row>
      <xdr:rowOff>168294</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43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159421</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532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78958</xdr:rowOff>
    </xdr:from>
    <xdr:to>
      <xdr:col>76</xdr:col>
      <xdr:colOff>114300</xdr:colOff>
      <xdr:row>75</xdr:row>
      <xdr:rowOff>160437</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3703300" y="12937708"/>
          <a:ext cx="889000" cy="8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563</xdr:rowOff>
    </xdr:from>
    <xdr:to>
      <xdr:col>76</xdr:col>
      <xdr:colOff>165100</xdr:colOff>
      <xdr:row>78</xdr:row>
      <xdr:rowOff>102163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3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93290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4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78958</xdr:rowOff>
    </xdr:from>
    <xdr:to>
      <xdr:col>71</xdr:col>
      <xdr:colOff>177800</xdr:colOff>
      <xdr:row>77</xdr:row>
      <xdr:rowOff>61159</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2814300" y="12937708"/>
          <a:ext cx="889000" cy="32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118455</xdr:rowOff>
    </xdr:from>
    <xdr:to>
      <xdr:col>72</xdr:col>
      <xdr:colOff>38100</xdr:colOff>
      <xdr:row>78</xdr:row>
      <xdr:rowOff>48605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32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39732</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4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154541</xdr:rowOff>
    </xdr:from>
    <xdr:to>
      <xdr:col>67</xdr:col>
      <xdr:colOff>101600</xdr:colOff>
      <xdr:row>78</xdr:row>
      <xdr:rowOff>84691</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75818</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44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43833</xdr:rowOff>
    </xdr:from>
    <xdr:to>
      <xdr:col>85</xdr:col>
      <xdr:colOff>177800</xdr:colOff>
      <xdr:row>79</xdr:row>
      <xdr:rowOff>145433</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58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130210</xdr:rowOff>
    </xdr:from>
    <xdr:ext cx="313932"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503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81552</xdr:rowOff>
    </xdr:from>
    <xdr:to>
      <xdr:col>81</xdr:col>
      <xdr:colOff>101600</xdr:colOff>
      <xdr:row>78</xdr:row>
      <xdr:rowOff>11702</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28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28229</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46428" y="1305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109637</xdr:rowOff>
    </xdr:from>
    <xdr:to>
      <xdr:col>76</xdr:col>
      <xdr:colOff>165100</xdr:colOff>
      <xdr:row>76</xdr:row>
      <xdr:rowOff>39787</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296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56314</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357428" y="1274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28158</xdr:rowOff>
    </xdr:from>
    <xdr:to>
      <xdr:col>72</xdr:col>
      <xdr:colOff>38100</xdr:colOff>
      <xdr:row>75</xdr:row>
      <xdr:rowOff>129758</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288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146285</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468428" y="1266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10359</xdr:rowOff>
    </xdr:from>
    <xdr:to>
      <xdr:col>67</xdr:col>
      <xdr:colOff>101600</xdr:colOff>
      <xdr:row>77</xdr:row>
      <xdr:rowOff>111959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21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128486</xdr:rowOff>
    </xdr:from>
    <xdr:ext cx="469744"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579428" y="1298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a:extLst>
            <a:ext uri="{FF2B5EF4-FFF2-40B4-BE49-F238E27FC236}">
              <a16:creationId xmlns:a16="http://schemas.microsoft.com/office/drawing/2014/main"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138595</xdr:rowOff>
    </xdr:from>
    <xdr:to>
      <xdr:col>85</xdr:col>
      <xdr:colOff>126364</xdr:colOff>
      <xdr:row>99</xdr:row>
      <xdr:rowOff>1588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6317595" y="15740545"/>
          <a:ext cx="1269" cy="123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5415</xdr:rowOff>
    </xdr:from>
    <xdr:ext cx="534377" cy="259045"/>
    <xdr:sp macro="" textlink="">
      <xdr:nvSpPr>
        <xdr:cNvPr id="699" name="公債費最小値テキスト">
          <a:extLst>
            <a:ext uri="{FF2B5EF4-FFF2-40B4-BE49-F238E27FC236}">
              <a16:creationId xmlns:a16="http://schemas.microsoft.com/office/drawing/2014/main" id="{00000000-0008-0000-0700-0000BB020000}"/>
            </a:ext>
          </a:extLst>
        </xdr:cNvPr>
        <xdr:cNvSpPr txBox="1"/>
      </xdr:nvSpPr>
      <xdr:spPr>
        <a:xfrm>
          <a:off x="16370300" y="1697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xdr:rowOff>
    </xdr:from>
    <xdr:to>
      <xdr:col>86</xdr:col>
      <xdr:colOff>25400</xdr:colOff>
      <xdr:row>99</xdr:row>
      <xdr:rowOff>1588</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697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85272</xdr:rowOff>
    </xdr:from>
    <xdr:ext cx="534377" cy="259045"/>
    <xdr:sp macro="" textlink="">
      <xdr:nvSpPr>
        <xdr:cNvPr id="701" name="公債費最大値テキスト">
          <a:extLst>
            <a:ext uri="{FF2B5EF4-FFF2-40B4-BE49-F238E27FC236}">
              <a16:creationId xmlns:a16="http://schemas.microsoft.com/office/drawing/2014/main" id="{00000000-0008-0000-0700-0000BD020000}"/>
            </a:ext>
          </a:extLst>
        </xdr:cNvPr>
        <xdr:cNvSpPr txBox="1"/>
      </xdr:nvSpPr>
      <xdr:spPr>
        <a:xfrm>
          <a:off x="16370300" y="1551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138595</xdr:rowOff>
    </xdr:from>
    <xdr:to>
      <xdr:col>86</xdr:col>
      <xdr:colOff>25400</xdr:colOff>
      <xdr:row>91</xdr:row>
      <xdr:rowOff>138595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574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125718</xdr:rowOff>
    </xdr:from>
    <xdr:to>
      <xdr:col>85</xdr:col>
      <xdr:colOff>127000</xdr:colOff>
      <xdr:row>92</xdr:row>
      <xdr:rowOff>69292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5481300" y="15727668"/>
          <a:ext cx="838200" cy="11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166273</xdr:rowOff>
    </xdr:from>
    <xdr:ext cx="534377" cy="259045"/>
    <xdr:sp macro="" textlink="">
      <xdr:nvSpPr>
        <xdr:cNvPr id="704" name="公債費平均値テキスト">
          <a:extLst>
            <a:ext uri="{FF2B5EF4-FFF2-40B4-BE49-F238E27FC236}">
              <a16:creationId xmlns:a16="http://schemas.microsoft.com/office/drawing/2014/main" id="{00000000-0008-0000-0700-0000C0020000}"/>
            </a:ext>
          </a:extLst>
        </xdr:cNvPr>
        <xdr:cNvSpPr txBox="1"/>
      </xdr:nvSpPr>
      <xdr:spPr>
        <a:xfrm>
          <a:off x="16370300" y="16282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16396</xdr:rowOff>
    </xdr:from>
    <xdr:to>
      <xdr:col>85</xdr:col>
      <xdr:colOff>177800</xdr:colOff>
      <xdr:row>95</xdr:row>
      <xdr:rowOff>117996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62687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125718</xdr:rowOff>
    </xdr:from>
    <xdr:to>
      <xdr:col>81</xdr:col>
      <xdr:colOff>50800</xdr:colOff>
      <xdr:row>92</xdr:row>
      <xdr:rowOff>9589</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4592300" y="15727668"/>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159956</xdr:rowOff>
    </xdr:from>
    <xdr:to>
      <xdr:col>81</xdr:col>
      <xdr:colOff>101600</xdr:colOff>
      <xdr:row>95</xdr:row>
      <xdr:rowOff>90106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5430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81233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3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9589</xdr:rowOff>
    </xdr:from>
    <xdr:to>
      <xdr:col>76</xdr:col>
      <xdr:colOff>114300</xdr:colOff>
      <xdr:row>92</xdr:row>
      <xdr:rowOff>106629</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3703300" y="15782989"/>
          <a:ext cx="889000" cy="9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80556</xdr:rowOff>
    </xdr:from>
    <xdr:to>
      <xdr:col>76</xdr:col>
      <xdr:colOff>165100</xdr:colOff>
      <xdr:row>96</xdr:row>
      <xdr:rowOff>10706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4541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1833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4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106629</xdr:rowOff>
    </xdr:from>
    <xdr:to>
      <xdr:col>71</xdr:col>
      <xdr:colOff>177800</xdr:colOff>
      <xdr:row>93</xdr:row>
      <xdr:rowOff>4369</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2814300" y="15880029"/>
          <a:ext cx="889000" cy="6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19862</xdr:rowOff>
    </xdr:from>
    <xdr:to>
      <xdr:col>72</xdr:col>
      <xdr:colOff>38100</xdr:colOff>
      <xdr:row>95</xdr:row>
      <xdr:rowOff>121462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3652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112589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40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135382</xdr:rowOff>
    </xdr:from>
    <xdr:to>
      <xdr:col>67</xdr:col>
      <xdr:colOff>101600</xdr:colOff>
      <xdr:row>95</xdr:row>
      <xdr:rowOff>65532</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2763500" y="1625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56659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3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18492</xdr:rowOff>
    </xdr:from>
    <xdr:to>
      <xdr:col>85</xdr:col>
      <xdr:colOff>177800</xdr:colOff>
      <xdr:row>92</xdr:row>
      <xdr:rowOff>120092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6268700" y="1579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104869</xdr:rowOff>
    </xdr:from>
    <xdr:ext cx="534377" cy="259045"/>
    <xdr:sp macro="" textlink="">
      <xdr:nvSpPr>
        <xdr:cNvPr id="723" name="公債費該当値テキスト">
          <a:extLst>
            <a:ext uri="{FF2B5EF4-FFF2-40B4-BE49-F238E27FC236}">
              <a16:creationId xmlns:a16="http://schemas.microsoft.com/office/drawing/2014/main" id="{00000000-0008-0000-0700-0000D3020000}"/>
            </a:ext>
          </a:extLst>
        </xdr:cNvPr>
        <xdr:cNvSpPr txBox="1"/>
      </xdr:nvSpPr>
      <xdr:spPr>
        <a:xfrm>
          <a:off x="16370300" y="1570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74918</xdr:rowOff>
    </xdr:from>
    <xdr:to>
      <xdr:col>81</xdr:col>
      <xdr:colOff>101600</xdr:colOff>
      <xdr:row>92</xdr:row>
      <xdr:rowOff>5068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5430500" y="1567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21595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5214111" y="1545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130239</xdr:rowOff>
    </xdr:from>
    <xdr:to>
      <xdr:col>76</xdr:col>
      <xdr:colOff>165100</xdr:colOff>
      <xdr:row>92</xdr:row>
      <xdr:rowOff>60389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4541500" y="1573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76916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4325111" y="1550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55829</xdr:rowOff>
    </xdr:from>
    <xdr:to>
      <xdr:col>72</xdr:col>
      <xdr:colOff>38100</xdr:colOff>
      <xdr:row>92</xdr:row>
      <xdr:rowOff>157429</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3652500" y="1582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2506</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3436111" y="1560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125019</xdr:rowOff>
    </xdr:from>
    <xdr:to>
      <xdr:col>67</xdr:col>
      <xdr:colOff>101600</xdr:colOff>
      <xdr:row>93</xdr:row>
      <xdr:rowOff>55169</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2763500" y="1589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71696</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2547111" y="1567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27178</xdr:rowOff>
    </xdr:from>
    <xdr:to>
      <xdr:col>116</xdr:col>
      <xdr:colOff>62864</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342128"/>
          <a:ext cx="1269" cy="1388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145305</xdr:rowOff>
    </xdr:from>
    <xdr:ext cx="534377"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51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27178</xdr:rowOff>
    </xdr:from>
    <xdr:to>
      <xdr:col>116</xdr:col>
      <xdr:colOff>152400</xdr:colOff>
      <xdr:row>31</xdr:row>
      <xdr:rowOff>27178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34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85979</xdr:rowOff>
    </xdr:from>
    <xdr:to>
      <xdr:col>116</xdr:col>
      <xdr:colOff>63500</xdr:colOff>
      <xdr:row>33</xdr:row>
      <xdr:rowOff>112776</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1323300" y="5572379"/>
          <a:ext cx="838200" cy="19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71899</xdr:rowOff>
    </xdr:from>
    <xdr:ext cx="469744"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244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93472</xdr:rowOff>
    </xdr:from>
    <xdr:to>
      <xdr:col>116</xdr:col>
      <xdr:colOff>114300</xdr:colOff>
      <xdr:row>37</xdr:row>
      <xdr:rowOff>23622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33909</xdr:rowOff>
    </xdr:from>
    <xdr:to>
      <xdr:col>111</xdr:col>
      <xdr:colOff>177800</xdr:colOff>
      <xdr:row>33</xdr:row>
      <xdr:rowOff>112776</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5520309"/>
          <a:ext cx="889000" cy="25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118364</xdr:rowOff>
    </xdr:from>
    <xdr:to>
      <xdr:col>112</xdr:col>
      <xdr:colOff>38100</xdr:colOff>
      <xdr:row>37</xdr:row>
      <xdr:rowOff>48514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39641</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088428" y="63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33909</xdr:rowOff>
    </xdr:from>
    <xdr:to>
      <xdr:col>107</xdr:col>
      <xdr:colOff>50800</xdr:colOff>
      <xdr:row>34</xdr:row>
      <xdr:rowOff>37719</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flipV="1">
          <a:off x="19545300" y="5520309"/>
          <a:ext cx="889000" cy="3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102616</xdr:rowOff>
    </xdr:from>
    <xdr:to>
      <xdr:col>107</xdr:col>
      <xdr:colOff>101600</xdr:colOff>
      <xdr:row>37</xdr:row>
      <xdr:rowOff>32766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23893</xdr:rowOff>
    </xdr:from>
    <xdr:ext cx="469744"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199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37719</xdr:rowOff>
    </xdr:from>
    <xdr:to>
      <xdr:col>102</xdr:col>
      <xdr:colOff>114300</xdr:colOff>
      <xdr:row>34</xdr:row>
      <xdr:rowOff>160528</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flipV="1">
          <a:off x="18656300" y="5867019"/>
          <a:ext cx="889000" cy="12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96774</xdr:rowOff>
    </xdr:from>
    <xdr:to>
      <xdr:col>102</xdr:col>
      <xdr:colOff>165100</xdr:colOff>
      <xdr:row>37</xdr:row>
      <xdr:rowOff>26924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18051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636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58674</xdr:rowOff>
    </xdr:from>
    <xdr:to>
      <xdr:col>98</xdr:col>
      <xdr:colOff>38100</xdr:colOff>
      <xdr:row>36</xdr:row>
      <xdr:rowOff>160274</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151401</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21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35179</xdr:rowOff>
    </xdr:from>
    <xdr:to>
      <xdr:col>116</xdr:col>
      <xdr:colOff>114300</xdr:colOff>
      <xdr:row>32</xdr:row>
      <xdr:rowOff>136779</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55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58056</xdr:rowOff>
    </xdr:from>
    <xdr:ext cx="469744"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53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61976</xdr:rowOff>
    </xdr:from>
    <xdr:to>
      <xdr:col>112</xdr:col>
      <xdr:colOff>38100</xdr:colOff>
      <xdr:row>33</xdr:row>
      <xdr:rowOff>163576</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571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8653</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088428" y="549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154559</xdr:rowOff>
    </xdr:from>
    <xdr:to>
      <xdr:col>107</xdr:col>
      <xdr:colOff>101600</xdr:colOff>
      <xdr:row>32</xdr:row>
      <xdr:rowOff>84709</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546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30</xdr:row>
      <xdr:rowOff>101236</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199428" y="524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158369</xdr:rowOff>
    </xdr:from>
    <xdr:to>
      <xdr:col>102</xdr:col>
      <xdr:colOff>165100</xdr:colOff>
      <xdr:row>34</xdr:row>
      <xdr:rowOff>88519</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581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105046</xdr:rowOff>
    </xdr:from>
    <xdr:ext cx="469744"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10428" y="559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109728</xdr:rowOff>
    </xdr:from>
    <xdr:to>
      <xdr:col>98</xdr:col>
      <xdr:colOff>38100</xdr:colOff>
      <xdr:row>35</xdr:row>
      <xdr:rowOff>39878</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593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56405</xdr:rowOff>
    </xdr:from>
    <xdr:ext cx="469744"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421428" y="571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637,928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円であり、類似団体中高い方から５番目（類似団体加重平均は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591,473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円）となる。類似団体平均と比べて教育費、土木費、公債費などが高い水準にあることが要因である。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100,483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円であり、類似団体平均より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9,075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円高い。主な要因としては、市立の大学などの教育施設を運営していることが挙げられる。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244,221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円であり、類似団体平均より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21,191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円高い。生活保護費が類似団体平均より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6,314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円高いことや、類似団体と比べて高齢化率が高く（類似団体中高い方から４番目）、老人福祉費が類似団体平均より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3,696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円高いことが主な要因である。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公債費は、性質別歳出決算分析表と同様に、震災関連の市債償還による影響が大きくなっている。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実質収支額については、職員総定数の削減や事務事業の見直しなど行財政改革の着実な取組みにより、継続的に黒字を確保している。</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実質単年度収支については、企業業績の回復に伴う法人市民税の増加や個人所得の増加に伴う所得割の増加などによる市税収入の増収などに加え、「神戸市行財政改革</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2025</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」に基づく人件費・公債費の抑制などの取り組みをはじめ、経費削減に努めていることなどにより、継続的に黒字を確保している。</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財政調整基金残高については、上記市税収入の増加、経費削減によって生じた前年度決算剰余金の積立などに伴い増加し、標準財政規模比は</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3.47</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少子高齢化の進行や新型コロナウイルス感染症の影響などに伴う乗車料収入の減少等により、自動車事業会計においては依然として資金不足が生じているが、宅地造成事業を行う新都市整備事業会計や上下水道事業の会計などにおいて資金の剰余が生じており、連結実質黒字を確保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自動車事業会計については、引き続き人件費の抑制などのコスト削減や、乗客増対策などの経営改善に取り組んでいく。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令和４年度については、償還の進捗による元利償還金等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の減がある一方、満期一括償還債の発行増加に伴う年度割相当額（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）の増により、実質公債費比率の分子は前年度に比べて約１億円増加している。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今後も「神戸市行財政改革</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」に基づき、財政健全化指標の適正な水準を維持しながら、将来世代に大きな負担を残さないことを基本とした健全で持続可能な財政運営をさらに加速させていく。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一般会計における臨時財政対策債の基金積立額が増加していること等により、令和３年度末時点での減債基金残高は約</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237</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億円増加した。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令和４年度は、計画的な公債基金への積立などによる充当可能基金が増加（</a:t>
          </a:r>
          <a:r>
            <a:rPr kumimoji="1" lang="en-US" altLang="ja-JP" sz="1400">
              <a:latin typeface="ＭＳ ゴシック" pitchFamily="49" charset="-128"/>
              <a:ea typeface="ＭＳ ゴシック" pitchFamily="49" charset="-128"/>
            </a:rPr>
            <a:t>+394</a:t>
          </a:r>
          <a:r>
            <a:rPr kumimoji="1" lang="ja-JP" altLang="en-US" sz="1400">
              <a:latin typeface="ＭＳ ゴシック" pitchFamily="49" charset="-128"/>
              <a:ea typeface="ＭＳ ゴシック" pitchFamily="49" charset="-128"/>
            </a:rPr>
            <a:t>億円）した一方で、臨財債や土木債の増により地方債残高が増加（</a:t>
          </a:r>
          <a:r>
            <a:rPr kumimoji="1" lang="en-US" altLang="ja-JP" sz="1400">
              <a:latin typeface="ＭＳ ゴシック" pitchFamily="49" charset="-128"/>
              <a:ea typeface="ＭＳ ゴシック" pitchFamily="49" charset="-128"/>
            </a:rPr>
            <a:t>+275</a:t>
          </a:r>
          <a:r>
            <a:rPr kumimoji="1" lang="ja-JP" altLang="en-US" sz="1400">
              <a:latin typeface="ＭＳ ゴシック" pitchFamily="49" charset="-128"/>
              <a:ea typeface="ＭＳ ゴシック" pitchFamily="49" charset="-128"/>
            </a:rPr>
            <a:t>億円）したことや、公営企業等繰入見込み額が増加（</a:t>
          </a:r>
          <a:r>
            <a:rPr kumimoji="1" lang="en-US" altLang="ja-JP" sz="1400">
              <a:latin typeface="ＭＳ ゴシック" pitchFamily="49" charset="-128"/>
              <a:ea typeface="ＭＳ ゴシック" pitchFamily="49" charset="-128"/>
            </a:rPr>
            <a:t>+173</a:t>
          </a:r>
          <a:r>
            <a:rPr kumimoji="1" lang="ja-JP" altLang="en-US" sz="1400">
              <a:latin typeface="ＭＳ ゴシック" pitchFamily="49" charset="-128"/>
              <a:ea typeface="ＭＳ ゴシック" pitchFamily="49" charset="-128"/>
            </a:rPr>
            <a:t>億円）したこと等により、将来負担比率の分子は前年度に比べて約</a:t>
          </a:r>
          <a:r>
            <a:rPr kumimoji="1" lang="en-US" altLang="ja-JP" sz="1400">
              <a:latin typeface="ＭＳ ゴシック" pitchFamily="49" charset="-128"/>
              <a:ea typeface="ＭＳ ゴシック" pitchFamily="49" charset="-128"/>
            </a:rPr>
            <a:t>111</a:t>
          </a:r>
          <a:r>
            <a:rPr kumimoji="1" lang="ja-JP" altLang="en-US" sz="1400">
              <a:latin typeface="ＭＳ ゴシック" pitchFamily="49" charset="-128"/>
              <a:ea typeface="ＭＳ ゴシック" pitchFamily="49" charset="-128"/>
            </a:rPr>
            <a:t>億円増加している。</a:t>
          </a:r>
        </a:p>
        <a:p>
          <a:r>
            <a:rPr kumimoji="1" lang="ja-JP" altLang="en-US" sz="1400">
              <a:latin typeface="ＭＳ ゴシック" pitchFamily="49" charset="-128"/>
              <a:ea typeface="ＭＳ ゴシック" pitchFamily="49" charset="-128"/>
            </a:rPr>
            <a:t>　なお、阪神・淡路大震災以降、危機的な財政状況を改善するために投資を抑制してきたものの、近年は都心三宮の再整備など、魅力向上のための投資に力を入れていることから、一般会計等に係る地方債の現在高は増加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兵庫県神戸市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公債費負担軽減のための取崩により減債基金残高が減少した一方で、土地売却益等の積立によりその他特定目的基金残高が増加し、令和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年度末における基金全体としての残高は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874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短期的には、減債基金やまちづくり等基金、市民スポーツ振興等基金の取崩を予定しているため、基金全体としての残高は減少を見込んでいるが、中長期的には、災害など将来の有事への備えや公共施設の老朽化への対応等、必要となる財源を確保しながら持続可能な財政運営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「市営住宅敷金等積立基金」・・・①市営住宅等の敷金の適正な管理・還付のため。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②市営住宅の建替事業の財源に充てるため。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「まちづくり等基金」　　　・・・①都市計画事業の円滑な運用及び適正な執行を図るため。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②市民による都市景観の形成活動の推進及び都市景観の形成のための事業の適正な執行を図るため。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「市民福祉振興等基金」　　・・・　神戸市民の福祉の向上を目的とする事業を推進するのため。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「公園緑地事業等基金」　　・・・　公園整備事業の推進や公園施設の管理及び運営、緑化の推進や緑地の保全及び育成等のため。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「留学生支援等基金」　　　・・・　神戸市内の大学等において勉学、又は研究する外国人留学生を支援し、諸外国との友好を促進するため。</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・各種基金において、市有地売却益等の財産収入を積立てたことや、大規模イベントの財源として計画的に積立を行っていることで、全体として結果的に約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億円の残高増加となった。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・特定目的基金全体については、将来的に活用が必要となる財源ということも見据え、適切に管理していく。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年度決算剰余金約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億円を積み立てたことにより増加。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・阪神淡路大震災にかかる復旧・復興事業の財源として取り崩したことにより平成７年度に枯渇したが、その後の行財政改革などにより約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億円まで残高を回復させた。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・政令指定都市平均水準（令和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億円程度）を目標として、適正な規模の確保に努めたい。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運用益を約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億円積み立てた一方で、約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億円を利子償還財源として取り崩したことにより減少。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・満期一括償還に備えた積立金を活用し、積極的な資金運用を行ってきたことや、行財政改革の取組みなどにより公債費充当財源</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を捻出してきたことから、基金運用益の取崩額が相対的に少なく、残高が他の政令指定都市に比して多くなっている。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・今後も資金の効率的な運用を行うとともに、公共施設の老朽化への対応や未来に向けた投資のための公債費充当財源として活用して</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1,510,917
1,459,070
557.03
976,542,111
963,856,264
1,126,503
449,411,950
1,158,862,890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本市の有形固定資産償却率は、前年度比</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％となり、類似団体と比べ高い水準となっている。これは既存ストックの有効活用や重点的・効率的な投資などによる公債費負担の適正化に努めてきたことが影響していると考えられる。</a:t>
          </a:r>
          <a:r>
            <a:rPr kumimoji="1" lang="en-US" altLang="ja-JP" sz="1050">
              <a:latin typeface="ＭＳ Ｐゴシック" panose="020B0600070205080204" pitchFamily="50" charset="-128"/>
              <a:ea typeface="ＭＳ Ｐゴシック" panose="020B0600070205080204" pitchFamily="50" charset="-128"/>
            </a:rPr>
            <a:t>【R04</a:t>
          </a:r>
          <a:r>
            <a:rPr kumimoji="1" lang="ja-JP" altLang="en-US" sz="1050">
              <a:latin typeface="ＭＳ Ｐゴシック" panose="020B0600070205080204" pitchFamily="50" charset="-128"/>
              <a:ea typeface="ＭＳ Ｐゴシック" panose="020B0600070205080204" pitchFamily="50" charset="-128"/>
            </a:rPr>
            <a:t>減価償却率数値：</a:t>
          </a:r>
          <a:r>
            <a:rPr kumimoji="1" lang="en-US" altLang="ja-JP" sz="1050">
              <a:latin typeface="ＭＳ Ｐゴシック" panose="020B0600070205080204" pitchFamily="50" charset="-128"/>
              <a:ea typeface="ＭＳ Ｐゴシック" panose="020B0600070205080204" pitchFamily="50" charset="-128"/>
            </a:rPr>
            <a:t>70.3</a:t>
          </a:r>
          <a:r>
            <a:rPr kumimoji="1" lang="ja-JP" altLang="en-US" sz="1050">
              <a:latin typeface="ＭＳ Ｐゴシック" panose="020B0600070205080204" pitchFamily="50" charset="-128"/>
              <a:ea typeface="ＭＳ Ｐゴシック" panose="020B0600070205080204" pitchFamily="50" charset="-128"/>
            </a:rPr>
            <a:t>％</a:t>
          </a:r>
          <a:r>
            <a:rPr kumimoji="1" lang="en-US" altLang="ja-JP" sz="1050">
              <a:latin typeface="ＭＳ Ｐゴシック" panose="020B0600070205080204" pitchFamily="50" charset="-128"/>
              <a:ea typeface="ＭＳ Ｐゴシック" panose="020B0600070205080204" pitchFamily="50" charset="-128"/>
            </a:rPr>
            <a:t>】</a:t>
          </a:r>
        </a:p>
        <a:p>
          <a:r>
            <a:rPr kumimoji="1" lang="ja-JP" altLang="en-US" sz="1050">
              <a:latin typeface="ＭＳ Ｐゴシック" panose="020B0600070205080204" pitchFamily="50" charset="-128"/>
              <a:ea typeface="ＭＳ Ｐゴシック" panose="020B0600070205080204" pitchFamily="50" charset="-128"/>
            </a:rPr>
            <a:t>　神戸市では、平成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年度に公共施設等総合管理計画を策定し、施設の長寿命化を推進する一方で、施設の統廃合や複合化・集約化、再配置などを計画的に進めながら、施設保有量の低減（平成</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年度を基準に「</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年間で</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％の削減」）を図ることで適正な施設管理を推進していく。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66373</xdr:rowOff>
    </xdr:from>
    <xdr:to>
      <xdr:col>23</xdr:col>
      <xdr:colOff>85090</xdr:colOff>
      <xdr:row>35</xdr:row>
      <xdr:rowOff>103263</xdr:rowOff>
    </xdr:to>
    <xdr:cxnSp macro="">
      <xdr:nvCxnSpPr>
        <xdr:cNvPr id="67" name="直線コネクタ 66"/>
        <xdr:cNvCxnSpPr/>
      </xdr:nvCxnSpPr>
      <xdr:spPr>
        <a:xfrm flipV="1">
          <a:off x="4206240" y="5362273"/>
          <a:ext cx="1270" cy="1378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107090</xdr:rowOff>
    </xdr:from>
    <xdr:ext cx="405111" cy="259045"/>
    <xdr:sp macro="" textlink="">
      <xdr:nvSpPr>
        <xdr:cNvPr id="68" name="有形固定資産減価償却率最小値テキスト"/>
        <xdr:cNvSpPr txBox="1"/>
      </xdr:nvSpPr>
      <xdr:spPr>
        <a:xfrm>
          <a:off x="4258945" y="6744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103263</xdr:rowOff>
    </xdr:from>
    <xdr:to>
      <xdr:col>23</xdr:col>
      <xdr:colOff>174625</xdr:colOff>
      <xdr:row>35</xdr:row>
      <xdr:rowOff>103263</xdr:rowOff>
    </xdr:to>
    <xdr:cxnSp macro="">
      <xdr:nvCxnSpPr>
        <xdr:cNvPr id="69" name="直線コネクタ 68"/>
        <xdr:cNvCxnSpPr/>
      </xdr:nvCxnSpPr>
      <xdr:spPr>
        <a:xfrm>
          <a:off x="4119245" y="674028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13050</xdr:rowOff>
    </xdr:from>
    <xdr:ext cx="405111" cy="259045"/>
    <xdr:sp macro="" textlink="">
      <xdr:nvSpPr>
        <xdr:cNvPr id="70" name="有形固定資産減価償却率最大値テキスト"/>
        <xdr:cNvSpPr txBox="1"/>
      </xdr:nvSpPr>
      <xdr:spPr>
        <a:xfrm>
          <a:off x="4258945" y="5141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66373</xdr:rowOff>
    </xdr:from>
    <xdr:to>
      <xdr:col>23</xdr:col>
      <xdr:colOff>174625</xdr:colOff>
      <xdr:row>27</xdr:row>
      <xdr:rowOff>66373</xdr:rowOff>
    </xdr:to>
    <xdr:cxnSp macro="">
      <xdr:nvCxnSpPr>
        <xdr:cNvPr id="71" name="直線コネクタ 70"/>
        <xdr:cNvCxnSpPr/>
      </xdr:nvCxnSpPr>
      <xdr:spPr>
        <a:xfrm>
          <a:off x="4119245" y="536227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92878</xdr:rowOff>
    </xdr:from>
    <xdr:ext cx="405111" cy="259045"/>
    <xdr:sp macro="" textlink="">
      <xdr:nvSpPr>
        <xdr:cNvPr id="72" name="有形固定資産減価償却率平均値テキスト"/>
        <xdr:cNvSpPr txBox="1"/>
      </xdr:nvSpPr>
      <xdr:spPr>
        <a:xfrm>
          <a:off x="4258945" y="5891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70001</xdr:rowOff>
    </xdr:from>
    <xdr:to>
      <xdr:col>23</xdr:col>
      <xdr:colOff>136525</xdr:colOff>
      <xdr:row>32</xdr:row>
      <xdr:rowOff>151</xdr:rowOff>
    </xdr:to>
    <xdr:sp macro="" textlink="">
      <xdr:nvSpPr>
        <xdr:cNvPr id="73" name="フローチャート: 判断 72"/>
        <xdr:cNvSpPr/>
      </xdr:nvSpPr>
      <xdr:spPr>
        <a:xfrm>
          <a:off x="4157345" y="60364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138642</xdr:rowOff>
    </xdr:from>
    <xdr:to>
      <xdr:col>19</xdr:col>
      <xdr:colOff>187325</xdr:colOff>
      <xdr:row>31</xdr:row>
      <xdr:rowOff>68792</xdr:rowOff>
    </xdr:to>
    <xdr:sp macro="" textlink="">
      <xdr:nvSpPr>
        <xdr:cNvPr id="74" name="フローチャート: 判断 73"/>
        <xdr:cNvSpPr/>
      </xdr:nvSpPr>
      <xdr:spPr>
        <a:xfrm>
          <a:off x="3537585" y="59374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46113</xdr:rowOff>
    </xdr:from>
    <xdr:to>
      <xdr:col>15</xdr:col>
      <xdr:colOff>187325</xdr:colOff>
      <xdr:row>30</xdr:row>
      <xdr:rowOff>147713</xdr:rowOff>
    </xdr:to>
    <xdr:sp macro="" textlink="">
      <xdr:nvSpPr>
        <xdr:cNvPr id="75" name="フローチャート: 判断 74"/>
        <xdr:cNvSpPr/>
      </xdr:nvSpPr>
      <xdr:spPr>
        <a:xfrm>
          <a:off x="2867025" y="58449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125035</xdr:rowOff>
    </xdr:from>
    <xdr:to>
      <xdr:col>11</xdr:col>
      <xdr:colOff>187325</xdr:colOff>
      <xdr:row>30</xdr:row>
      <xdr:rowOff>55185</xdr:rowOff>
    </xdr:to>
    <xdr:sp macro="" textlink="">
      <xdr:nvSpPr>
        <xdr:cNvPr id="76" name="フローチャート: 判断 75"/>
        <xdr:cNvSpPr/>
      </xdr:nvSpPr>
      <xdr:spPr>
        <a:xfrm>
          <a:off x="2196465" y="57562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73630</xdr:rowOff>
    </xdr:from>
    <xdr:to>
      <xdr:col>7</xdr:col>
      <xdr:colOff>187325</xdr:colOff>
      <xdr:row>30</xdr:row>
      <xdr:rowOff>3780</xdr:rowOff>
    </xdr:to>
    <xdr:sp macro="" textlink="">
      <xdr:nvSpPr>
        <xdr:cNvPr id="77" name="フローチャート: 判断 76"/>
        <xdr:cNvSpPr/>
      </xdr:nvSpPr>
      <xdr:spPr>
        <a:xfrm>
          <a:off x="1525905" y="57048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148620</xdr:rowOff>
    </xdr:from>
    <xdr:to>
      <xdr:col>23</xdr:col>
      <xdr:colOff>136525</xdr:colOff>
      <xdr:row>34</xdr:row>
      <xdr:rowOff>78770</xdr:rowOff>
    </xdr:to>
    <xdr:sp macro="" textlink="">
      <xdr:nvSpPr>
        <xdr:cNvPr id="83" name="楕円 82"/>
        <xdr:cNvSpPr/>
      </xdr:nvSpPr>
      <xdr:spPr>
        <a:xfrm>
          <a:off x="4157345" y="6450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127047</xdr:rowOff>
    </xdr:from>
    <xdr:ext cx="405111" cy="259045"/>
    <xdr:sp macro="" textlink="">
      <xdr:nvSpPr>
        <xdr:cNvPr id="84" name="有形固定資産減価償却率該当値テキスト"/>
        <xdr:cNvSpPr txBox="1"/>
      </xdr:nvSpPr>
      <xdr:spPr>
        <a:xfrm>
          <a:off x="4258945" y="642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45811</xdr:rowOff>
    </xdr:from>
    <xdr:to>
      <xdr:col>19</xdr:col>
      <xdr:colOff>187325</xdr:colOff>
      <xdr:row>33</xdr:row>
      <xdr:rowOff>147411</xdr:rowOff>
    </xdr:to>
    <xdr:sp macro="" textlink="">
      <xdr:nvSpPr>
        <xdr:cNvPr id="85" name="楕円 84"/>
        <xdr:cNvSpPr/>
      </xdr:nvSpPr>
      <xdr:spPr>
        <a:xfrm>
          <a:off x="3537585" y="63475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96610</xdr:rowOff>
    </xdr:from>
    <xdr:to>
      <xdr:col>23</xdr:col>
      <xdr:colOff>85725</xdr:colOff>
      <xdr:row>34</xdr:row>
      <xdr:rowOff>27970</xdr:rowOff>
    </xdr:to>
    <xdr:cxnSp macro="">
      <xdr:nvCxnSpPr>
        <xdr:cNvPr id="86" name="直線コネクタ 85"/>
        <xdr:cNvCxnSpPr/>
      </xdr:nvCxnSpPr>
      <xdr:spPr>
        <a:xfrm>
          <a:off x="3588385" y="6398350"/>
          <a:ext cx="619760" cy="9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165856</xdr:rowOff>
    </xdr:from>
    <xdr:to>
      <xdr:col>15</xdr:col>
      <xdr:colOff>187325</xdr:colOff>
      <xdr:row>33</xdr:row>
      <xdr:rowOff>96006</xdr:rowOff>
    </xdr:to>
    <xdr:sp macro="" textlink="">
      <xdr:nvSpPr>
        <xdr:cNvPr id="87" name="楕円 86"/>
        <xdr:cNvSpPr/>
      </xdr:nvSpPr>
      <xdr:spPr>
        <a:xfrm>
          <a:off x="2867025" y="62999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45206</xdr:rowOff>
    </xdr:from>
    <xdr:to>
      <xdr:col>19</xdr:col>
      <xdr:colOff>136525</xdr:colOff>
      <xdr:row>33</xdr:row>
      <xdr:rowOff>96610</xdr:rowOff>
    </xdr:to>
    <xdr:cxnSp macro="">
      <xdr:nvCxnSpPr>
        <xdr:cNvPr id="88" name="直線コネクタ 87"/>
        <xdr:cNvCxnSpPr/>
      </xdr:nvCxnSpPr>
      <xdr:spPr>
        <a:xfrm>
          <a:off x="2917825" y="6346946"/>
          <a:ext cx="670560" cy="5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135013</xdr:rowOff>
    </xdr:from>
    <xdr:to>
      <xdr:col>11</xdr:col>
      <xdr:colOff>187325</xdr:colOff>
      <xdr:row>33</xdr:row>
      <xdr:rowOff>65163</xdr:rowOff>
    </xdr:to>
    <xdr:sp macro="" textlink="">
      <xdr:nvSpPr>
        <xdr:cNvPr id="89" name="楕円 88"/>
        <xdr:cNvSpPr/>
      </xdr:nvSpPr>
      <xdr:spPr>
        <a:xfrm>
          <a:off x="2196465" y="62691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14363</xdr:rowOff>
    </xdr:from>
    <xdr:to>
      <xdr:col>15</xdr:col>
      <xdr:colOff>136525</xdr:colOff>
      <xdr:row>33</xdr:row>
      <xdr:rowOff>45206</xdr:rowOff>
    </xdr:to>
    <xdr:cxnSp macro="">
      <xdr:nvCxnSpPr>
        <xdr:cNvPr id="90" name="直線コネクタ 89"/>
        <xdr:cNvCxnSpPr/>
      </xdr:nvCxnSpPr>
      <xdr:spPr>
        <a:xfrm>
          <a:off x="2247265" y="6316103"/>
          <a:ext cx="67056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32203</xdr:rowOff>
    </xdr:from>
    <xdr:to>
      <xdr:col>7</xdr:col>
      <xdr:colOff>187325</xdr:colOff>
      <xdr:row>32</xdr:row>
      <xdr:rowOff>133803</xdr:rowOff>
    </xdr:to>
    <xdr:sp macro="" textlink="">
      <xdr:nvSpPr>
        <xdr:cNvPr id="91" name="楕円 90"/>
        <xdr:cNvSpPr/>
      </xdr:nvSpPr>
      <xdr:spPr>
        <a:xfrm>
          <a:off x="1525905" y="61663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83003</xdr:rowOff>
    </xdr:from>
    <xdr:to>
      <xdr:col>11</xdr:col>
      <xdr:colOff>136525</xdr:colOff>
      <xdr:row>33</xdr:row>
      <xdr:rowOff>14363</xdr:rowOff>
    </xdr:to>
    <xdr:cxnSp macro="">
      <xdr:nvCxnSpPr>
        <xdr:cNvPr id="92" name="直線コネクタ 91"/>
        <xdr:cNvCxnSpPr/>
      </xdr:nvCxnSpPr>
      <xdr:spPr>
        <a:xfrm>
          <a:off x="1576705" y="6217103"/>
          <a:ext cx="670560" cy="9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85319</xdr:rowOff>
    </xdr:from>
    <xdr:ext cx="405111" cy="259045"/>
    <xdr:sp macro="" textlink="">
      <xdr:nvSpPr>
        <xdr:cNvPr id="93" name="n_1aveValue有形固定資産減価償却率"/>
        <xdr:cNvSpPr txBox="1"/>
      </xdr:nvSpPr>
      <xdr:spPr>
        <a:xfrm>
          <a:off x="3395989" y="571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164240</xdr:rowOff>
    </xdr:from>
    <xdr:ext cx="405111" cy="259045"/>
    <xdr:sp macro="" textlink="">
      <xdr:nvSpPr>
        <xdr:cNvPr id="94" name="n_2aveValue有形固定資産減価償却率"/>
        <xdr:cNvSpPr txBox="1"/>
      </xdr:nvSpPr>
      <xdr:spPr>
        <a:xfrm>
          <a:off x="2738129" y="562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71712</xdr:rowOff>
    </xdr:from>
    <xdr:ext cx="405111" cy="259045"/>
    <xdr:sp macro="" textlink="">
      <xdr:nvSpPr>
        <xdr:cNvPr id="95" name="n_3aveValue有形固定資産減価償却率"/>
        <xdr:cNvSpPr txBox="1"/>
      </xdr:nvSpPr>
      <xdr:spPr>
        <a:xfrm>
          <a:off x="2067569" y="55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20307</xdr:rowOff>
    </xdr:from>
    <xdr:ext cx="405111" cy="259045"/>
    <xdr:sp macro="" textlink="">
      <xdr:nvSpPr>
        <xdr:cNvPr id="96" name="n_4aveValue有形固定資産減価償却率"/>
        <xdr:cNvSpPr txBox="1"/>
      </xdr:nvSpPr>
      <xdr:spPr>
        <a:xfrm>
          <a:off x="1397009" y="548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138537</xdr:rowOff>
    </xdr:from>
    <xdr:ext cx="405111" cy="259045"/>
    <xdr:sp macro="" textlink="">
      <xdr:nvSpPr>
        <xdr:cNvPr id="97" name="n_1mainValue有形固定資産減価償却率"/>
        <xdr:cNvSpPr txBox="1"/>
      </xdr:nvSpPr>
      <xdr:spPr>
        <a:xfrm>
          <a:off x="3395989" y="644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87133</xdr:rowOff>
    </xdr:from>
    <xdr:ext cx="405111" cy="259045"/>
    <xdr:sp macro="" textlink="">
      <xdr:nvSpPr>
        <xdr:cNvPr id="98" name="n_2mainValue有形固定資産減価償却率"/>
        <xdr:cNvSpPr txBox="1"/>
      </xdr:nvSpPr>
      <xdr:spPr>
        <a:xfrm>
          <a:off x="2738129" y="638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56290</xdr:rowOff>
    </xdr:from>
    <xdr:ext cx="405111" cy="259045"/>
    <xdr:sp macro="" textlink="">
      <xdr:nvSpPr>
        <xdr:cNvPr id="99" name="n_3mainValue有形固定資産減価償却率"/>
        <xdr:cNvSpPr txBox="1"/>
      </xdr:nvSpPr>
      <xdr:spPr>
        <a:xfrm>
          <a:off x="2067569" y="6358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124930</xdr:rowOff>
    </xdr:from>
    <xdr:ext cx="405111" cy="259045"/>
    <xdr:sp macro="" textlink="">
      <xdr:nvSpPr>
        <xdr:cNvPr id="100" name="n_4mainValue有形固定資産減価償却率"/>
        <xdr:cNvSpPr txBox="1"/>
      </xdr:nvSpPr>
      <xdr:spPr>
        <a:xfrm>
          <a:off x="1397009" y="6259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[ 966.9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臨時財政対策債や土木債等の地方債残高の増加に伴い、将来負担額は増加したことに加え、臨時財政対策債発行可能額の減少等により、分母となる充当可能な一般財源等の金額が減少したため、昨年度と比較して増加となった。</a:t>
          </a:r>
        </a:p>
        <a:p>
          <a:r>
            <a:rPr kumimoji="1" lang="ja-JP" altLang="en-US" sz="1100">
              <a:latin typeface="ＭＳ Ｐゴシック" panose="020B0600070205080204" pitchFamily="50" charset="-128"/>
              <a:ea typeface="ＭＳ Ｐゴシック" panose="020B0600070205080204" pitchFamily="50" charset="-128"/>
            </a:rPr>
            <a:t>　昨年度同様、全体としては政令市中位程度となっている。</a:t>
          </a:r>
        </a:p>
        <a:p>
          <a:r>
            <a:rPr kumimoji="1" lang="ja-JP" altLang="en-US" sz="1100">
              <a:latin typeface="ＭＳ Ｐゴシック" panose="020B0600070205080204" pitchFamily="50" charset="-128"/>
              <a:ea typeface="ＭＳ Ｐゴシック" panose="020B0600070205080204" pitchFamily="50" charset="-128"/>
            </a:rPr>
            <a:t>　今後は引き続き公債費の適正化を推し進めるとともに、経常経費の見直しを進めていくことにより、健全な財政運営を目指していく。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0" name="テキスト ボックス 119"/>
        <xdr:cNvSpPr txBox="1"/>
      </xdr:nvSpPr>
      <xdr:spPr>
        <a:xfrm>
          <a:off x="9486041" y="61747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xdr:cNvSpPr txBox="1"/>
      </xdr:nvSpPr>
      <xdr:spPr>
        <a:xfrm>
          <a:off x="9542936" y="512187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964552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11113</xdr:rowOff>
    </xdr:from>
    <xdr:to>
      <xdr:col>76</xdr:col>
      <xdr:colOff>21589</xdr:colOff>
      <xdr:row>34</xdr:row>
      <xdr:rowOff>142825</xdr:rowOff>
    </xdr:to>
    <xdr:cxnSp macro="">
      <xdr:nvCxnSpPr>
        <xdr:cNvPr id="130" name="直線コネクタ 129"/>
        <xdr:cNvCxnSpPr/>
      </xdr:nvCxnSpPr>
      <xdr:spPr>
        <a:xfrm flipV="1">
          <a:off x="13027660" y="5307013"/>
          <a:ext cx="1269" cy="130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146652</xdr:rowOff>
    </xdr:from>
    <xdr:ext cx="560923" cy="259045"/>
    <xdr:sp macro="" textlink="">
      <xdr:nvSpPr>
        <xdr:cNvPr id="131" name="債務償還比率最小値テキスト"/>
        <xdr:cNvSpPr txBox="1"/>
      </xdr:nvSpPr>
      <xdr:spPr>
        <a:xfrm>
          <a:off x="13080365" y="661603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142825</xdr:rowOff>
    </xdr:from>
    <xdr:to>
      <xdr:col>76</xdr:col>
      <xdr:colOff>111125</xdr:colOff>
      <xdr:row>34</xdr:row>
      <xdr:rowOff>142825</xdr:rowOff>
    </xdr:to>
    <xdr:cxnSp macro="">
      <xdr:nvCxnSpPr>
        <xdr:cNvPr id="132" name="直線コネクタ 131"/>
        <xdr:cNvCxnSpPr/>
      </xdr:nvCxnSpPr>
      <xdr:spPr>
        <a:xfrm>
          <a:off x="12963525" y="6612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129240</xdr:rowOff>
    </xdr:from>
    <xdr:ext cx="469744" cy="259045"/>
    <xdr:sp macro="" textlink="">
      <xdr:nvSpPr>
        <xdr:cNvPr id="133" name="債務償還比率最大値テキスト"/>
        <xdr:cNvSpPr txBox="1"/>
      </xdr:nvSpPr>
      <xdr:spPr>
        <a:xfrm>
          <a:off x="13080365" y="5089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11113</xdr:rowOff>
    </xdr:from>
    <xdr:to>
      <xdr:col>76</xdr:col>
      <xdr:colOff>111125</xdr:colOff>
      <xdr:row>27</xdr:row>
      <xdr:rowOff>11113</xdr:rowOff>
    </xdr:to>
    <xdr:cxnSp macro="">
      <xdr:nvCxnSpPr>
        <xdr:cNvPr id="134" name="直線コネクタ 133"/>
        <xdr:cNvCxnSpPr/>
      </xdr:nvCxnSpPr>
      <xdr:spPr>
        <a:xfrm>
          <a:off x="12963525" y="53070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66523</xdr:rowOff>
    </xdr:from>
    <xdr:ext cx="469744" cy="259045"/>
    <xdr:sp macro="" textlink="">
      <xdr:nvSpPr>
        <xdr:cNvPr id="135" name="債務償還比率平均値テキスト"/>
        <xdr:cNvSpPr txBox="1"/>
      </xdr:nvSpPr>
      <xdr:spPr>
        <a:xfrm>
          <a:off x="13080365" y="5697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43646</xdr:rowOff>
    </xdr:from>
    <xdr:to>
      <xdr:col>76</xdr:col>
      <xdr:colOff>73025</xdr:colOff>
      <xdr:row>30</xdr:row>
      <xdr:rowOff>145246</xdr:rowOff>
    </xdr:to>
    <xdr:sp macro="" textlink="">
      <xdr:nvSpPr>
        <xdr:cNvPr id="136" name="フローチャート: 判断 135"/>
        <xdr:cNvSpPr/>
      </xdr:nvSpPr>
      <xdr:spPr>
        <a:xfrm>
          <a:off x="13001625" y="58424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39857</xdr:rowOff>
    </xdr:from>
    <xdr:to>
      <xdr:col>72</xdr:col>
      <xdr:colOff>123825</xdr:colOff>
      <xdr:row>29</xdr:row>
      <xdr:rowOff>141457</xdr:rowOff>
    </xdr:to>
    <xdr:sp macro="" textlink="">
      <xdr:nvSpPr>
        <xdr:cNvPr id="137" name="フローチャート: 判断 136"/>
        <xdr:cNvSpPr/>
      </xdr:nvSpPr>
      <xdr:spPr>
        <a:xfrm>
          <a:off x="12359005" y="56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42637</xdr:rowOff>
    </xdr:from>
    <xdr:to>
      <xdr:col>68</xdr:col>
      <xdr:colOff>123825</xdr:colOff>
      <xdr:row>31</xdr:row>
      <xdr:rowOff>144237</xdr:rowOff>
    </xdr:to>
    <xdr:sp macro="" textlink="">
      <xdr:nvSpPr>
        <xdr:cNvPr id="138" name="フローチャート: 判断 137"/>
        <xdr:cNvSpPr/>
      </xdr:nvSpPr>
      <xdr:spPr>
        <a:xfrm>
          <a:off x="11688445" y="600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60149</xdr:rowOff>
    </xdr:from>
    <xdr:to>
      <xdr:col>64</xdr:col>
      <xdr:colOff>123825</xdr:colOff>
      <xdr:row>31</xdr:row>
      <xdr:rowOff>161749</xdr:rowOff>
    </xdr:to>
    <xdr:sp macro="" textlink="">
      <xdr:nvSpPr>
        <xdr:cNvPr id="139" name="フローチャート: 判断 138"/>
        <xdr:cNvSpPr/>
      </xdr:nvSpPr>
      <xdr:spPr>
        <a:xfrm>
          <a:off x="11017885" y="602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43716</xdr:rowOff>
    </xdr:from>
    <xdr:to>
      <xdr:col>60</xdr:col>
      <xdr:colOff>123825</xdr:colOff>
      <xdr:row>31</xdr:row>
      <xdr:rowOff>145316</xdr:rowOff>
    </xdr:to>
    <xdr:sp macro="" textlink="">
      <xdr:nvSpPr>
        <xdr:cNvPr id="140" name="フローチャート: 判断 139"/>
        <xdr:cNvSpPr/>
      </xdr:nvSpPr>
      <xdr:spPr>
        <a:xfrm>
          <a:off x="10347325" y="601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146918</xdr:rowOff>
    </xdr:from>
    <xdr:to>
      <xdr:col>76</xdr:col>
      <xdr:colOff>73025</xdr:colOff>
      <xdr:row>31</xdr:row>
      <xdr:rowOff>77068</xdr:rowOff>
    </xdr:to>
    <xdr:sp macro="" textlink="">
      <xdr:nvSpPr>
        <xdr:cNvPr id="146" name="楕円 145"/>
        <xdr:cNvSpPr/>
      </xdr:nvSpPr>
      <xdr:spPr>
        <a:xfrm>
          <a:off x="13001625" y="59457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125345</xdr:rowOff>
    </xdr:from>
    <xdr:ext cx="469744" cy="259045"/>
    <xdr:sp macro="" textlink="">
      <xdr:nvSpPr>
        <xdr:cNvPr id="147" name="債務償還比率該当値テキスト"/>
        <xdr:cNvSpPr txBox="1"/>
      </xdr:nvSpPr>
      <xdr:spPr>
        <a:xfrm>
          <a:off x="13080365" y="592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84116</xdr:rowOff>
    </xdr:from>
    <xdr:to>
      <xdr:col>72</xdr:col>
      <xdr:colOff>123825</xdr:colOff>
      <xdr:row>30</xdr:row>
      <xdr:rowOff>14266</xdr:rowOff>
    </xdr:to>
    <xdr:sp macro="" textlink="">
      <xdr:nvSpPr>
        <xdr:cNvPr id="148" name="楕円 147"/>
        <xdr:cNvSpPr/>
      </xdr:nvSpPr>
      <xdr:spPr>
        <a:xfrm>
          <a:off x="12359005" y="5715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134916</xdr:rowOff>
    </xdr:from>
    <xdr:to>
      <xdr:col>76</xdr:col>
      <xdr:colOff>22225</xdr:colOff>
      <xdr:row>31</xdr:row>
      <xdr:rowOff>26268</xdr:rowOff>
    </xdr:to>
    <xdr:cxnSp macro="">
      <xdr:nvCxnSpPr>
        <xdr:cNvPr id="149" name="直線コネクタ 148"/>
        <xdr:cNvCxnSpPr/>
      </xdr:nvCxnSpPr>
      <xdr:spPr>
        <a:xfrm>
          <a:off x="12409805" y="5766096"/>
          <a:ext cx="619760" cy="2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164070</xdr:rowOff>
    </xdr:from>
    <xdr:to>
      <xdr:col>68</xdr:col>
      <xdr:colOff>123825</xdr:colOff>
      <xdr:row>31</xdr:row>
      <xdr:rowOff>94220</xdr:rowOff>
    </xdr:to>
    <xdr:sp macro="" textlink="">
      <xdr:nvSpPr>
        <xdr:cNvPr id="150" name="楕円 149"/>
        <xdr:cNvSpPr/>
      </xdr:nvSpPr>
      <xdr:spPr>
        <a:xfrm>
          <a:off x="11688445" y="5962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134916</xdr:rowOff>
    </xdr:from>
    <xdr:to>
      <xdr:col>72</xdr:col>
      <xdr:colOff>73025</xdr:colOff>
      <xdr:row>31</xdr:row>
      <xdr:rowOff>43420</xdr:rowOff>
    </xdr:to>
    <xdr:cxnSp macro="">
      <xdr:nvCxnSpPr>
        <xdr:cNvPr id="151" name="直線コネクタ 150"/>
        <xdr:cNvCxnSpPr/>
      </xdr:nvCxnSpPr>
      <xdr:spPr>
        <a:xfrm flipV="1">
          <a:off x="11739245" y="5766096"/>
          <a:ext cx="670560" cy="24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59549</xdr:rowOff>
    </xdr:from>
    <xdr:to>
      <xdr:col>64</xdr:col>
      <xdr:colOff>123825</xdr:colOff>
      <xdr:row>31</xdr:row>
      <xdr:rowOff>161149</xdr:rowOff>
    </xdr:to>
    <xdr:sp macro="" textlink="">
      <xdr:nvSpPr>
        <xdr:cNvPr id="152" name="楕円 151"/>
        <xdr:cNvSpPr/>
      </xdr:nvSpPr>
      <xdr:spPr>
        <a:xfrm>
          <a:off x="11017885" y="602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43420</xdr:rowOff>
    </xdr:from>
    <xdr:to>
      <xdr:col>68</xdr:col>
      <xdr:colOff>73025</xdr:colOff>
      <xdr:row>31</xdr:row>
      <xdr:rowOff>110349</xdr:rowOff>
    </xdr:to>
    <xdr:cxnSp macro="">
      <xdr:nvCxnSpPr>
        <xdr:cNvPr id="153" name="直線コネクタ 152"/>
        <xdr:cNvCxnSpPr/>
      </xdr:nvCxnSpPr>
      <xdr:spPr>
        <a:xfrm flipV="1">
          <a:off x="11068685" y="6009880"/>
          <a:ext cx="67056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78380</xdr:rowOff>
    </xdr:from>
    <xdr:to>
      <xdr:col>60</xdr:col>
      <xdr:colOff>123825</xdr:colOff>
      <xdr:row>32</xdr:row>
      <xdr:rowOff>8530</xdr:rowOff>
    </xdr:to>
    <xdr:sp macro="" textlink="">
      <xdr:nvSpPr>
        <xdr:cNvPr id="154" name="楕円 153"/>
        <xdr:cNvSpPr/>
      </xdr:nvSpPr>
      <xdr:spPr>
        <a:xfrm>
          <a:off x="10347325" y="6044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110349</xdr:rowOff>
    </xdr:from>
    <xdr:to>
      <xdr:col>64</xdr:col>
      <xdr:colOff>73025</xdr:colOff>
      <xdr:row>31</xdr:row>
      <xdr:rowOff>129180</xdr:rowOff>
    </xdr:to>
    <xdr:cxnSp macro="">
      <xdr:nvCxnSpPr>
        <xdr:cNvPr id="155" name="直線コネクタ 154"/>
        <xdr:cNvCxnSpPr/>
      </xdr:nvCxnSpPr>
      <xdr:spPr>
        <a:xfrm flipV="1">
          <a:off x="10398125" y="6076809"/>
          <a:ext cx="670560" cy="1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157984</xdr:rowOff>
    </xdr:from>
    <xdr:ext cx="469744" cy="259045"/>
    <xdr:sp macro="" textlink="">
      <xdr:nvSpPr>
        <xdr:cNvPr id="156" name="n_1aveValue債務償還比率"/>
        <xdr:cNvSpPr txBox="1"/>
      </xdr:nvSpPr>
      <xdr:spPr>
        <a:xfrm>
          <a:off x="12185092" y="545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135364</xdr:rowOff>
    </xdr:from>
    <xdr:ext cx="560923" cy="259045"/>
    <xdr:sp macro="" textlink="">
      <xdr:nvSpPr>
        <xdr:cNvPr id="157" name="n_2aveValue債務償還比率"/>
        <xdr:cNvSpPr txBox="1"/>
      </xdr:nvSpPr>
      <xdr:spPr>
        <a:xfrm>
          <a:off x="11496883" y="61018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152876</xdr:rowOff>
    </xdr:from>
    <xdr:ext cx="560923" cy="259045"/>
    <xdr:sp macro="" textlink="">
      <xdr:nvSpPr>
        <xdr:cNvPr id="158" name="n_3aveValue債務償還比率"/>
        <xdr:cNvSpPr txBox="1"/>
      </xdr:nvSpPr>
      <xdr:spPr>
        <a:xfrm>
          <a:off x="10826323" y="61193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161843</xdr:rowOff>
    </xdr:from>
    <xdr:ext cx="560923" cy="259045"/>
    <xdr:sp macro="" textlink="">
      <xdr:nvSpPr>
        <xdr:cNvPr id="159" name="n_4aveValue債務償還比率"/>
        <xdr:cNvSpPr txBox="1"/>
      </xdr:nvSpPr>
      <xdr:spPr>
        <a:xfrm>
          <a:off x="10155763" y="57930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5393</xdr:rowOff>
    </xdr:from>
    <xdr:ext cx="469744" cy="259045"/>
    <xdr:sp macro="" textlink="">
      <xdr:nvSpPr>
        <xdr:cNvPr id="160" name="n_1mainValue債務償還比率"/>
        <xdr:cNvSpPr txBox="1"/>
      </xdr:nvSpPr>
      <xdr:spPr>
        <a:xfrm>
          <a:off x="12185092" y="580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110747</xdr:rowOff>
    </xdr:from>
    <xdr:ext cx="469744" cy="259045"/>
    <xdr:sp macro="" textlink="">
      <xdr:nvSpPr>
        <xdr:cNvPr id="161" name="n_2mainValue債務償還比率"/>
        <xdr:cNvSpPr txBox="1"/>
      </xdr:nvSpPr>
      <xdr:spPr>
        <a:xfrm>
          <a:off x="11527232" y="574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6226</xdr:rowOff>
    </xdr:from>
    <xdr:ext cx="560923" cy="259045"/>
    <xdr:sp macro="" textlink="">
      <xdr:nvSpPr>
        <xdr:cNvPr id="162" name="n_3mainValue債務償還比率"/>
        <xdr:cNvSpPr txBox="1"/>
      </xdr:nvSpPr>
      <xdr:spPr>
        <a:xfrm>
          <a:off x="10826323" y="58050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171107</xdr:rowOff>
    </xdr:from>
    <xdr:ext cx="560923" cy="259045"/>
    <xdr:sp macro="" textlink="">
      <xdr:nvSpPr>
        <xdr:cNvPr id="163" name="n_4mainValue債務償還比率"/>
        <xdr:cNvSpPr txBox="1"/>
      </xdr:nvSpPr>
      <xdr:spPr>
        <a:xfrm>
          <a:off x="10155763" y="613756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1,510,917
1,459,070
557.03
976,542,111
963,856,264
1,126,503
449,411,950
1,158,862,890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151638</xdr:rowOff>
    </xdr:from>
    <xdr:to>
      <xdr:col>24</xdr:col>
      <xdr:colOff>62865</xdr:colOff>
      <xdr:row>42</xdr:row>
      <xdr:rowOff>19050</xdr:rowOff>
    </xdr:to>
    <xdr:cxnSp macro="">
      <xdr:nvCxnSpPr>
        <xdr:cNvPr id="55" name="直線コネクタ 54"/>
        <xdr:cNvCxnSpPr/>
      </xdr:nvCxnSpPr>
      <xdr:spPr>
        <a:xfrm flipV="1">
          <a:off x="4086225" y="5851398"/>
          <a:ext cx="0" cy="1208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xdr:cNvSpPr txBox="1"/>
      </xdr:nvSpPr>
      <xdr:spPr>
        <a:xfrm>
          <a:off x="412496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xdr:cNvCxnSpPr/>
      </xdr:nvCxnSpPr>
      <xdr:spPr>
        <a:xfrm>
          <a:off x="4020820" y="7059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98315</xdr:rowOff>
    </xdr:from>
    <xdr:ext cx="405111" cy="259045"/>
    <xdr:sp macro="" textlink="">
      <xdr:nvSpPr>
        <xdr:cNvPr id="58" name="【道路】&#10;有形固定資産減価償却率最大値テキスト"/>
        <xdr:cNvSpPr txBox="1"/>
      </xdr:nvSpPr>
      <xdr:spPr>
        <a:xfrm>
          <a:off x="4124960" y="563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151638</xdr:rowOff>
    </xdr:from>
    <xdr:to>
      <xdr:col>24</xdr:col>
      <xdr:colOff>152400</xdr:colOff>
      <xdr:row>34</xdr:row>
      <xdr:rowOff>151638</xdr:rowOff>
    </xdr:to>
    <xdr:cxnSp macro="">
      <xdr:nvCxnSpPr>
        <xdr:cNvPr id="59" name="直線コネクタ 58"/>
        <xdr:cNvCxnSpPr/>
      </xdr:nvCxnSpPr>
      <xdr:spPr>
        <a:xfrm>
          <a:off x="4020820" y="58513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47261</xdr:rowOff>
    </xdr:from>
    <xdr:ext cx="405111" cy="259045"/>
    <xdr:sp macro="" textlink="">
      <xdr:nvSpPr>
        <xdr:cNvPr id="60" name="【道路】&#10;有形固定資産減価償却率平均値テキスト"/>
        <xdr:cNvSpPr txBox="1"/>
      </xdr:nvSpPr>
      <xdr:spPr>
        <a:xfrm>
          <a:off x="4124960" y="6585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68834</xdr:rowOff>
    </xdr:from>
    <xdr:to>
      <xdr:col>24</xdr:col>
      <xdr:colOff>114300</xdr:colOff>
      <xdr:row>39</xdr:row>
      <xdr:rowOff>170434</xdr:rowOff>
    </xdr:to>
    <xdr:sp macro="" textlink="">
      <xdr:nvSpPr>
        <xdr:cNvPr id="61" name="フローチャート: 判断 60"/>
        <xdr:cNvSpPr/>
      </xdr:nvSpPr>
      <xdr:spPr>
        <a:xfrm>
          <a:off x="403606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50546</xdr:rowOff>
    </xdr:from>
    <xdr:to>
      <xdr:col>20</xdr:col>
      <xdr:colOff>38100</xdr:colOff>
      <xdr:row>39</xdr:row>
      <xdr:rowOff>152146</xdr:rowOff>
    </xdr:to>
    <xdr:sp macro="" textlink="">
      <xdr:nvSpPr>
        <xdr:cNvPr id="62" name="フローチャート: 判断 61"/>
        <xdr:cNvSpPr/>
      </xdr:nvSpPr>
      <xdr:spPr>
        <a:xfrm>
          <a:off x="3312160" y="65885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13970</xdr:rowOff>
    </xdr:from>
    <xdr:to>
      <xdr:col>15</xdr:col>
      <xdr:colOff>101600</xdr:colOff>
      <xdr:row>39</xdr:row>
      <xdr:rowOff>115570</xdr:rowOff>
    </xdr:to>
    <xdr:sp macro="" textlink="">
      <xdr:nvSpPr>
        <xdr:cNvPr id="63" name="フローチャート: 判断 62"/>
        <xdr:cNvSpPr/>
      </xdr:nvSpPr>
      <xdr:spPr>
        <a:xfrm>
          <a:off x="25146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151130</xdr:rowOff>
    </xdr:from>
    <xdr:to>
      <xdr:col>10</xdr:col>
      <xdr:colOff>165100</xdr:colOff>
      <xdr:row>39</xdr:row>
      <xdr:rowOff>81280</xdr:rowOff>
    </xdr:to>
    <xdr:sp macro="" textlink="">
      <xdr:nvSpPr>
        <xdr:cNvPr id="64" name="フローチャート: 判断 63"/>
        <xdr:cNvSpPr/>
      </xdr:nvSpPr>
      <xdr:spPr>
        <a:xfrm>
          <a:off x="1739900" y="6521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162560</xdr:rowOff>
    </xdr:from>
    <xdr:to>
      <xdr:col>6</xdr:col>
      <xdr:colOff>38100</xdr:colOff>
      <xdr:row>39</xdr:row>
      <xdr:rowOff>92710</xdr:rowOff>
    </xdr:to>
    <xdr:sp macro="" textlink="">
      <xdr:nvSpPr>
        <xdr:cNvPr id="65" name="フローチャート: 判断 64"/>
        <xdr:cNvSpPr/>
      </xdr:nvSpPr>
      <xdr:spPr>
        <a:xfrm>
          <a:off x="96520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89408</xdr:rowOff>
    </xdr:from>
    <xdr:to>
      <xdr:col>24</xdr:col>
      <xdr:colOff>114300</xdr:colOff>
      <xdr:row>39</xdr:row>
      <xdr:rowOff>19558</xdr:rowOff>
    </xdr:to>
    <xdr:sp macro="" textlink="">
      <xdr:nvSpPr>
        <xdr:cNvPr id="71" name="楕円 70"/>
        <xdr:cNvSpPr/>
      </xdr:nvSpPr>
      <xdr:spPr>
        <a:xfrm>
          <a:off x="4036060" y="64597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112285</xdr:rowOff>
    </xdr:from>
    <xdr:ext cx="405111" cy="259045"/>
    <xdr:sp macro="" textlink="">
      <xdr:nvSpPr>
        <xdr:cNvPr id="72" name="【道路】&#10;有形固定資産減価償却率該当値テキスト"/>
        <xdr:cNvSpPr txBox="1"/>
      </xdr:nvSpPr>
      <xdr:spPr>
        <a:xfrm>
          <a:off x="4124960" y="6314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43688</xdr:rowOff>
    </xdr:from>
    <xdr:to>
      <xdr:col>20</xdr:col>
      <xdr:colOff>38100</xdr:colOff>
      <xdr:row>38</xdr:row>
      <xdr:rowOff>145288</xdr:rowOff>
    </xdr:to>
    <xdr:sp macro="" textlink="">
      <xdr:nvSpPr>
        <xdr:cNvPr id="73" name="楕円 72"/>
        <xdr:cNvSpPr/>
      </xdr:nvSpPr>
      <xdr:spPr>
        <a:xfrm>
          <a:off x="3312160" y="64140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94488</xdr:rowOff>
    </xdr:from>
    <xdr:to>
      <xdr:col>24</xdr:col>
      <xdr:colOff>63500</xdr:colOff>
      <xdr:row>38</xdr:row>
      <xdr:rowOff>140208</xdr:rowOff>
    </xdr:to>
    <xdr:cxnSp macro="">
      <xdr:nvCxnSpPr>
        <xdr:cNvPr id="74" name="直線コネクタ 73"/>
        <xdr:cNvCxnSpPr/>
      </xdr:nvCxnSpPr>
      <xdr:spPr>
        <a:xfrm>
          <a:off x="3355340" y="6464808"/>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4826</xdr:rowOff>
    </xdr:from>
    <xdr:to>
      <xdr:col>15</xdr:col>
      <xdr:colOff>101600</xdr:colOff>
      <xdr:row>38</xdr:row>
      <xdr:rowOff>106426</xdr:rowOff>
    </xdr:to>
    <xdr:sp macro="" textlink="">
      <xdr:nvSpPr>
        <xdr:cNvPr id="75" name="楕円 74"/>
        <xdr:cNvSpPr/>
      </xdr:nvSpPr>
      <xdr:spPr>
        <a:xfrm>
          <a:off x="2514600" y="637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55626</xdr:rowOff>
    </xdr:from>
    <xdr:to>
      <xdr:col>19</xdr:col>
      <xdr:colOff>177800</xdr:colOff>
      <xdr:row>38</xdr:row>
      <xdr:rowOff>94488</xdr:rowOff>
    </xdr:to>
    <xdr:cxnSp macro="">
      <xdr:nvCxnSpPr>
        <xdr:cNvPr id="76" name="直線コネクタ 75"/>
        <xdr:cNvCxnSpPr/>
      </xdr:nvCxnSpPr>
      <xdr:spPr>
        <a:xfrm>
          <a:off x="2565400" y="6425946"/>
          <a:ext cx="78994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135128</xdr:rowOff>
    </xdr:from>
    <xdr:to>
      <xdr:col>10</xdr:col>
      <xdr:colOff>165100</xdr:colOff>
      <xdr:row>38</xdr:row>
      <xdr:rowOff>65278</xdr:rowOff>
    </xdr:to>
    <xdr:sp macro="" textlink="">
      <xdr:nvSpPr>
        <xdr:cNvPr id="77" name="楕円 76"/>
        <xdr:cNvSpPr/>
      </xdr:nvSpPr>
      <xdr:spPr>
        <a:xfrm>
          <a:off x="1739900" y="63378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14478</xdr:rowOff>
    </xdr:from>
    <xdr:to>
      <xdr:col>15</xdr:col>
      <xdr:colOff>50800</xdr:colOff>
      <xdr:row>38</xdr:row>
      <xdr:rowOff>55626</xdr:rowOff>
    </xdr:to>
    <xdr:cxnSp macro="">
      <xdr:nvCxnSpPr>
        <xdr:cNvPr id="78" name="直線コネクタ 77"/>
        <xdr:cNvCxnSpPr/>
      </xdr:nvCxnSpPr>
      <xdr:spPr>
        <a:xfrm>
          <a:off x="1790700" y="6384798"/>
          <a:ext cx="7747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109982</xdr:rowOff>
    </xdr:from>
    <xdr:to>
      <xdr:col>6</xdr:col>
      <xdr:colOff>38100</xdr:colOff>
      <xdr:row>38</xdr:row>
      <xdr:rowOff>40132</xdr:rowOff>
    </xdr:to>
    <xdr:sp macro="" textlink="">
      <xdr:nvSpPr>
        <xdr:cNvPr id="79" name="楕円 78"/>
        <xdr:cNvSpPr/>
      </xdr:nvSpPr>
      <xdr:spPr>
        <a:xfrm>
          <a:off x="965200" y="63126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160782</xdr:rowOff>
    </xdr:from>
    <xdr:to>
      <xdr:col>10</xdr:col>
      <xdr:colOff>114300</xdr:colOff>
      <xdr:row>38</xdr:row>
      <xdr:rowOff>14478</xdr:rowOff>
    </xdr:to>
    <xdr:cxnSp macro="">
      <xdr:nvCxnSpPr>
        <xdr:cNvPr id="80" name="直線コネクタ 79"/>
        <xdr:cNvCxnSpPr/>
      </xdr:nvCxnSpPr>
      <xdr:spPr>
        <a:xfrm>
          <a:off x="1008380" y="6363462"/>
          <a:ext cx="78232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143273</xdr:rowOff>
    </xdr:from>
    <xdr:ext cx="405111" cy="259045"/>
    <xdr:sp macro="" textlink="">
      <xdr:nvSpPr>
        <xdr:cNvPr id="81" name="n_1aveValue【道路】&#10;有形固定資産減価償却率"/>
        <xdr:cNvSpPr txBox="1"/>
      </xdr:nvSpPr>
      <xdr:spPr>
        <a:xfrm>
          <a:off x="3170564" y="668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106697</xdr:rowOff>
    </xdr:from>
    <xdr:ext cx="405111" cy="259045"/>
    <xdr:sp macro="" textlink="">
      <xdr:nvSpPr>
        <xdr:cNvPr id="82" name="n_2aveValue【道路】&#10;有形固定資産減価償却率"/>
        <xdr:cNvSpPr txBox="1"/>
      </xdr:nvSpPr>
      <xdr:spPr>
        <a:xfrm>
          <a:off x="238570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72407</xdr:rowOff>
    </xdr:from>
    <xdr:ext cx="405111" cy="259045"/>
    <xdr:sp macro="" textlink="">
      <xdr:nvSpPr>
        <xdr:cNvPr id="83" name="n_3aveValue【道路】&#10;有形固定資産減価償却率"/>
        <xdr:cNvSpPr txBox="1"/>
      </xdr:nvSpPr>
      <xdr:spPr>
        <a:xfrm>
          <a:off x="161100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83837</xdr:rowOff>
    </xdr:from>
    <xdr:ext cx="405111" cy="259045"/>
    <xdr:sp macro="" textlink="">
      <xdr:nvSpPr>
        <xdr:cNvPr id="84" name="n_4aveValue【道路】&#10;有形固定資産減価償却率"/>
        <xdr:cNvSpPr txBox="1"/>
      </xdr:nvSpPr>
      <xdr:spPr>
        <a:xfrm>
          <a:off x="83630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161815</xdr:rowOff>
    </xdr:from>
    <xdr:ext cx="405111" cy="259045"/>
    <xdr:sp macro="" textlink="">
      <xdr:nvSpPr>
        <xdr:cNvPr id="85" name="n_1mainValue【道路】&#10;有形固定資産減価償却率"/>
        <xdr:cNvSpPr txBox="1"/>
      </xdr:nvSpPr>
      <xdr:spPr>
        <a:xfrm>
          <a:off x="3170564" y="619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122953</xdr:rowOff>
    </xdr:from>
    <xdr:ext cx="405111" cy="259045"/>
    <xdr:sp macro="" textlink="">
      <xdr:nvSpPr>
        <xdr:cNvPr id="86" name="n_2mainValue【道路】&#10;有形固定資産減価償却率"/>
        <xdr:cNvSpPr txBox="1"/>
      </xdr:nvSpPr>
      <xdr:spPr>
        <a:xfrm>
          <a:off x="2385704" y="615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81805</xdr:rowOff>
    </xdr:from>
    <xdr:ext cx="405111" cy="259045"/>
    <xdr:sp macro="" textlink="">
      <xdr:nvSpPr>
        <xdr:cNvPr id="87" name="n_3mainValue【道路】&#10;有形固定資産減価償却率"/>
        <xdr:cNvSpPr txBox="1"/>
      </xdr:nvSpPr>
      <xdr:spPr>
        <a:xfrm>
          <a:off x="1611004" y="611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56659</xdr:rowOff>
    </xdr:from>
    <xdr:ext cx="405111" cy="259045"/>
    <xdr:sp macro="" textlink="">
      <xdr:nvSpPr>
        <xdr:cNvPr id="88" name="n_4mainValue【道路】&#10;有形固定資産減価償却率"/>
        <xdr:cNvSpPr txBox="1"/>
      </xdr:nvSpPr>
      <xdr:spPr>
        <a:xfrm>
          <a:off x="836304"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61595</xdr:rowOff>
    </xdr:from>
    <xdr:to>
      <xdr:col>54</xdr:col>
      <xdr:colOff>189865</xdr:colOff>
      <xdr:row>41</xdr:row>
      <xdr:rowOff>43688</xdr:rowOff>
    </xdr:to>
    <xdr:cxnSp macro="">
      <xdr:nvCxnSpPr>
        <xdr:cNvPr id="112" name="直線コネクタ 111"/>
        <xdr:cNvCxnSpPr/>
      </xdr:nvCxnSpPr>
      <xdr:spPr>
        <a:xfrm flipV="1">
          <a:off x="9219565" y="5593715"/>
          <a:ext cx="0" cy="1323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47515</xdr:rowOff>
    </xdr:from>
    <xdr:ext cx="469744" cy="259045"/>
    <xdr:sp macro="" textlink="">
      <xdr:nvSpPr>
        <xdr:cNvPr id="113" name="【道路】&#10;一人当たり延長最小値テキスト"/>
        <xdr:cNvSpPr txBox="1"/>
      </xdr:nvSpPr>
      <xdr:spPr>
        <a:xfrm>
          <a:off x="9258300" y="692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43688</xdr:rowOff>
    </xdr:from>
    <xdr:to>
      <xdr:col>55</xdr:col>
      <xdr:colOff>88900</xdr:colOff>
      <xdr:row>41</xdr:row>
      <xdr:rowOff>43688</xdr:rowOff>
    </xdr:to>
    <xdr:cxnSp macro="">
      <xdr:nvCxnSpPr>
        <xdr:cNvPr id="114" name="直線コネクタ 113"/>
        <xdr:cNvCxnSpPr/>
      </xdr:nvCxnSpPr>
      <xdr:spPr>
        <a:xfrm>
          <a:off x="9154160" y="69169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8272</xdr:rowOff>
    </xdr:from>
    <xdr:ext cx="534377" cy="259045"/>
    <xdr:sp macro="" textlink="">
      <xdr:nvSpPr>
        <xdr:cNvPr id="115" name="【道路】&#10;一人当たり延長最大値テキスト"/>
        <xdr:cNvSpPr txBox="1"/>
      </xdr:nvSpPr>
      <xdr:spPr>
        <a:xfrm>
          <a:off x="9258300" y="537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61595</xdr:rowOff>
    </xdr:from>
    <xdr:to>
      <xdr:col>55</xdr:col>
      <xdr:colOff>88900</xdr:colOff>
      <xdr:row>33</xdr:row>
      <xdr:rowOff>61595</xdr:rowOff>
    </xdr:to>
    <xdr:cxnSp macro="">
      <xdr:nvCxnSpPr>
        <xdr:cNvPr id="116" name="直線コネクタ 115"/>
        <xdr:cNvCxnSpPr/>
      </xdr:nvCxnSpPr>
      <xdr:spPr>
        <a:xfrm>
          <a:off x="9154160" y="5593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67581</xdr:rowOff>
    </xdr:from>
    <xdr:ext cx="469744" cy="259045"/>
    <xdr:sp macro="" textlink="">
      <xdr:nvSpPr>
        <xdr:cNvPr id="117" name="【道路】&#10;一人当たり延長平均値テキスト"/>
        <xdr:cNvSpPr txBox="1"/>
      </xdr:nvSpPr>
      <xdr:spPr>
        <a:xfrm>
          <a:off x="9258300" y="6605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89154</xdr:rowOff>
    </xdr:from>
    <xdr:to>
      <xdr:col>55</xdr:col>
      <xdr:colOff>50800</xdr:colOff>
      <xdr:row>40</xdr:row>
      <xdr:rowOff>19304</xdr:rowOff>
    </xdr:to>
    <xdr:sp macro="" textlink="">
      <xdr:nvSpPr>
        <xdr:cNvPr id="118" name="フローチャート: 判断 117"/>
        <xdr:cNvSpPr/>
      </xdr:nvSpPr>
      <xdr:spPr>
        <a:xfrm>
          <a:off x="9192260" y="66271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19" name="フローチャート: 判断 118"/>
        <xdr:cNvSpPr/>
      </xdr:nvSpPr>
      <xdr:spPr>
        <a:xfrm>
          <a:off x="8445500" y="6627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91059</xdr:rowOff>
    </xdr:from>
    <xdr:to>
      <xdr:col>46</xdr:col>
      <xdr:colOff>38100</xdr:colOff>
      <xdr:row>40</xdr:row>
      <xdr:rowOff>21209</xdr:rowOff>
    </xdr:to>
    <xdr:sp macro="" textlink="">
      <xdr:nvSpPr>
        <xdr:cNvPr id="120" name="フローチャート: 判断 119"/>
        <xdr:cNvSpPr/>
      </xdr:nvSpPr>
      <xdr:spPr>
        <a:xfrm>
          <a:off x="7670800" y="66290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89535</xdr:rowOff>
    </xdr:from>
    <xdr:to>
      <xdr:col>41</xdr:col>
      <xdr:colOff>101600</xdr:colOff>
      <xdr:row>40</xdr:row>
      <xdr:rowOff>19685</xdr:rowOff>
    </xdr:to>
    <xdr:sp macro="" textlink="">
      <xdr:nvSpPr>
        <xdr:cNvPr id="121" name="フローチャート: 判断 120"/>
        <xdr:cNvSpPr/>
      </xdr:nvSpPr>
      <xdr:spPr>
        <a:xfrm>
          <a:off x="6873240" y="6627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90932</xdr:rowOff>
    </xdr:from>
    <xdr:to>
      <xdr:col>36</xdr:col>
      <xdr:colOff>165100</xdr:colOff>
      <xdr:row>40</xdr:row>
      <xdr:rowOff>21082</xdr:rowOff>
    </xdr:to>
    <xdr:sp macro="" textlink="">
      <xdr:nvSpPr>
        <xdr:cNvPr id="122" name="フローチャート: 判断 121"/>
        <xdr:cNvSpPr/>
      </xdr:nvSpPr>
      <xdr:spPr>
        <a:xfrm>
          <a:off x="6098540" y="66288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43180</xdr:rowOff>
    </xdr:from>
    <xdr:to>
      <xdr:col>55</xdr:col>
      <xdr:colOff>50800</xdr:colOff>
      <xdr:row>39</xdr:row>
      <xdr:rowOff>144780</xdr:rowOff>
    </xdr:to>
    <xdr:sp macro="" textlink="">
      <xdr:nvSpPr>
        <xdr:cNvPr id="128" name="楕円 127"/>
        <xdr:cNvSpPr/>
      </xdr:nvSpPr>
      <xdr:spPr>
        <a:xfrm>
          <a:off x="9192260" y="6581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66057</xdr:rowOff>
    </xdr:from>
    <xdr:ext cx="469744" cy="259045"/>
    <xdr:sp macro="" textlink="">
      <xdr:nvSpPr>
        <xdr:cNvPr id="129" name="【道路】&#10;一人当たり延長該当値テキスト"/>
        <xdr:cNvSpPr txBox="1"/>
      </xdr:nvSpPr>
      <xdr:spPr>
        <a:xfrm>
          <a:off x="9258300" y="643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45466</xdr:rowOff>
    </xdr:from>
    <xdr:to>
      <xdr:col>50</xdr:col>
      <xdr:colOff>165100</xdr:colOff>
      <xdr:row>39</xdr:row>
      <xdr:rowOff>147066</xdr:rowOff>
    </xdr:to>
    <xdr:sp macro="" textlink="">
      <xdr:nvSpPr>
        <xdr:cNvPr id="130" name="楕円 129"/>
        <xdr:cNvSpPr/>
      </xdr:nvSpPr>
      <xdr:spPr>
        <a:xfrm>
          <a:off x="8445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93980</xdr:rowOff>
    </xdr:from>
    <xdr:to>
      <xdr:col>55</xdr:col>
      <xdr:colOff>0</xdr:colOff>
      <xdr:row>39</xdr:row>
      <xdr:rowOff>96266</xdr:rowOff>
    </xdr:to>
    <xdr:cxnSp macro="">
      <xdr:nvCxnSpPr>
        <xdr:cNvPr id="131" name="直線コネクタ 130"/>
        <xdr:cNvCxnSpPr/>
      </xdr:nvCxnSpPr>
      <xdr:spPr>
        <a:xfrm flipV="1">
          <a:off x="8496300" y="6631940"/>
          <a:ext cx="7239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48387</xdr:rowOff>
    </xdr:from>
    <xdr:to>
      <xdr:col>46</xdr:col>
      <xdr:colOff>38100</xdr:colOff>
      <xdr:row>39</xdr:row>
      <xdr:rowOff>149987</xdr:rowOff>
    </xdr:to>
    <xdr:sp macro="" textlink="">
      <xdr:nvSpPr>
        <xdr:cNvPr id="132" name="楕円 131"/>
        <xdr:cNvSpPr/>
      </xdr:nvSpPr>
      <xdr:spPr>
        <a:xfrm>
          <a:off x="7670800" y="65863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96266</xdr:rowOff>
    </xdr:from>
    <xdr:to>
      <xdr:col>50</xdr:col>
      <xdr:colOff>114300</xdr:colOff>
      <xdr:row>39</xdr:row>
      <xdr:rowOff>99187</xdr:rowOff>
    </xdr:to>
    <xdr:cxnSp macro="">
      <xdr:nvCxnSpPr>
        <xdr:cNvPr id="133" name="直線コネクタ 132"/>
        <xdr:cNvCxnSpPr/>
      </xdr:nvCxnSpPr>
      <xdr:spPr>
        <a:xfrm flipV="1">
          <a:off x="7713980" y="6634226"/>
          <a:ext cx="78232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40894</xdr:rowOff>
    </xdr:from>
    <xdr:to>
      <xdr:col>41</xdr:col>
      <xdr:colOff>101600</xdr:colOff>
      <xdr:row>39</xdr:row>
      <xdr:rowOff>142494</xdr:rowOff>
    </xdr:to>
    <xdr:sp macro="" textlink="">
      <xdr:nvSpPr>
        <xdr:cNvPr id="134" name="楕円 133"/>
        <xdr:cNvSpPr/>
      </xdr:nvSpPr>
      <xdr:spPr>
        <a:xfrm>
          <a:off x="687324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91694</xdr:rowOff>
    </xdr:from>
    <xdr:to>
      <xdr:col>45</xdr:col>
      <xdr:colOff>177800</xdr:colOff>
      <xdr:row>39</xdr:row>
      <xdr:rowOff>99187</xdr:rowOff>
    </xdr:to>
    <xdr:cxnSp macro="">
      <xdr:nvCxnSpPr>
        <xdr:cNvPr id="135" name="直線コネクタ 134"/>
        <xdr:cNvCxnSpPr/>
      </xdr:nvCxnSpPr>
      <xdr:spPr>
        <a:xfrm>
          <a:off x="6924040" y="6629654"/>
          <a:ext cx="78994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39116</xdr:rowOff>
    </xdr:from>
    <xdr:to>
      <xdr:col>36</xdr:col>
      <xdr:colOff>165100</xdr:colOff>
      <xdr:row>39</xdr:row>
      <xdr:rowOff>140716</xdr:rowOff>
    </xdr:to>
    <xdr:sp macro="" textlink="">
      <xdr:nvSpPr>
        <xdr:cNvPr id="136" name="楕円 135"/>
        <xdr:cNvSpPr/>
      </xdr:nvSpPr>
      <xdr:spPr>
        <a:xfrm>
          <a:off x="609854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89916</xdr:rowOff>
    </xdr:from>
    <xdr:to>
      <xdr:col>41</xdr:col>
      <xdr:colOff>50800</xdr:colOff>
      <xdr:row>39</xdr:row>
      <xdr:rowOff>91694</xdr:rowOff>
    </xdr:to>
    <xdr:cxnSp macro="">
      <xdr:nvCxnSpPr>
        <xdr:cNvPr id="137" name="直線コネクタ 136"/>
        <xdr:cNvCxnSpPr/>
      </xdr:nvCxnSpPr>
      <xdr:spPr>
        <a:xfrm>
          <a:off x="6149340" y="6627876"/>
          <a:ext cx="7747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10685</xdr:rowOff>
    </xdr:from>
    <xdr:ext cx="469744" cy="259045"/>
    <xdr:sp macro="" textlink="">
      <xdr:nvSpPr>
        <xdr:cNvPr id="138" name="n_1aveValue【道路】&#10;一人当たり延長"/>
        <xdr:cNvSpPr txBox="1"/>
      </xdr:nvSpPr>
      <xdr:spPr>
        <a:xfrm>
          <a:off x="8271587" y="671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12336</xdr:rowOff>
    </xdr:from>
    <xdr:ext cx="469744" cy="259045"/>
    <xdr:sp macro="" textlink="">
      <xdr:nvSpPr>
        <xdr:cNvPr id="139" name="n_2aveValue【道路】&#10;一人当たり延長"/>
        <xdr:cNvSpPr txBox="1"/>
      </xdr:nvSpPr>
      <xdr:spPr>
        <a:xfrm>
          <a:off x="7509587" y="671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10812</xdr:rowOff>
    </xdr:from>
    <xdr:ext cx="469744" cy="259045"/>
    <xdr:sp macro="" textlink="">
      <xdr:nvSpPr>
        <xdr:cNvPr id="140" name="n_3aveValue【道路】&#10;一人当たり延長"/>
        <xdr:cNvSpPr txBox="1"/>
      </xdr:nvSpPr>
      <xdr:spPr>
        <a:xfrm>
          <a:off x="6712027" y="671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12209</xdr:rowOff>
    </xdr:from>
    <xdr:ext cx="469744" cy="259045"/>
    <xdr:sp macro="" textlink="">
      <xdr:nvSpPr>
        <xdr:cNvPr id="141" name="n_4aveValue【道路】&#10;一人当たり延長"/>
        <xdr:cNvSpPr txBox="1"/>
      </xdr:nvSpPr>
      <xdr:spPr>
        <a:xfrm>
          <a:off x="59373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163593</xdr:rowOff>
    </xdr:from>
    <xdr:ext cx="469744" cy="259045"/>
    <xdr:sp macro="" textlink="">
      <xdr:nvSpPr>
        <xdr:cNvPr id="142" name="n_1mainValue【道路】&#10;一人当たり延長"/>
        <xdr:cNvSpPr txBox="1"/>
      </xdr:nvSpPr>
      <xdr:spPr>
        <a:xfrm>
          <a:off x="8271587" y="636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166514</xdr:rowOff>
    </xdr:from>
    <xdr:ext cx="469744" cy="259045"/>
    <xdr:sp macro="" textlink="">
      <xdr:nvSpPr>
        <xdr:cNvPr id="143" name="n_2mainValue【道路】&#10;一人当たり延長"/>
        <xdr:cNvSpPr txBox="1"/>
      </xdr:nvSpPr>
      <xdr:spPr>
        <a:xfrm>
          <a:off x="7509587" y="636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159021</xdr:rowOff>
    </xdr:from>
    <xdr:ext cx="469744" cy="259045"/>
    <xdr:sp macro="" textlink="">
      <xdr:nvSpPr>
        <xdr:cNvPr id="144" name="n_3mainValue【道路】&#10;一人当たり延長"/>
        <xdr:cNvSpPr txBox="1"/>
      </xdr:nvSpPr>
      <xdr:spPr>
        <a:xfrm>
          <a:off x="6712027" y="636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157243</xdr:rowOff>
    </xdr:from>
    <xdr:ext cx="469744" cy="259045"/>
    <xdr:sp macro="" textlink="">
      <xdr:nvSpPr>
        <xdr:cNvPr id="145" name="n_4mainValue【道路】&#10;一人当たり延長"/>
        <xdr:cNvSpPr txBox="1"/>
      </xdr:nvSpPr>
      <xdr:spPr>
        <a:xfrm>
          <a:off x="5937327" y="635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140970</xdr:rowOff>
    </xdr:to>
    <xdr:cxnSp macro="">
      <xdr:nvCxnSpPr>
        <xdr:cNvPr id="169" name="直線コネクタ 168"/>
        <xdr:cNvCxnSpPr/>
      </xdr:nvCxnSpPr>
      <xdr:spPr>
        <a:xfrm flipV="1">
          <a:off x="4086225" y="945261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144797</xdr:rowOff>
    </xdr:from>
    <xdr:ext cx="405111" cy="259045"/>
    <xdr:sp macro="" textlink="">
      <xdr:nvSpPr>
        <xdr:cNvPr id="170" name="【橋りょう・トンネル】&#10;有形固定資産減価償却率最小値テキスト"/>
        <xdr:cNvSpPr txBox="1"/>
      </xdr:nvSpPr>
      <xdr:spPr>
        <a:xfrm>
          <a:off x="4124960"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140970</xdr:rowOff>
    </xdr:from>
    <xdr:to>
      <xdr:col>24</xdr:col>
      <xdr:colOff>152400</xdr:colOff>
      <xdr:row>63</xdr:row>
      <xdr:rowOff>140970</xdr:rowOff>
    </xdr:to>
    <xdr:cxnSp macro="">
      <xdr:nvCxnSpPr>
        <xdr:cNvPr id="171" name="直線コネクタ 170"/>
        <xdr:cNvCxnSpPr/>
      </xdr:nvCxnSpPr>
      <xdr:spPr>
        <a:xfrm>
          <a:off x="4020820" y="1070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340478" cy="259045"/>
    <xdr:sp macro="" textlink="">
      <xdr:nvSpPr>
        <xdr:cNvPr id="172" name="【橋りょう・トンネル】&#10;有形固定資産減価償却率最大値テキスト"/>
        <xdr:cNvSpPr txBox="1"/>
      </xdr:nvSpPr>
      <xdr:spPr>
        <a:xfrm>
          <a:off x="4124960" y="92316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3" name="直線コネクタ 172"/>
        <xdr:cNvCxnSpPr/>
      </xdr:nvCxnSpPr>
      <xdr:spPr>
        <a:xfrm>
          <a:off x="4020820" y="945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74947</xdr:rowOff>
    </xdr:from>
    <xdr:ext cx="405111" cy="259045"/>
    <xdr:sp macro="" textlink="">
      <xdr:nvSpPr>
        <xdr:cNvPr id="174" name="【橋りょう・トンネル】&#10;有形固定資産減価償却率平均値テキスト"/>
        <xdr:cNvSpPr txBox="1"/>
      </xdr:nvSpPr>
      <xdr:spPr>
        <a:xfrm>
          <a:off x="4124960" y="10300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52070</xdr:rowOff>
    </xdr:from>
    <xdr:to>
      <xdr:col>24</xdr:col>
      <xdr:colOff>114300</xdr:colOff>
      <xdr:row>62</xdr:row>
      <xdr:rowOff>153670</xdr:rowOff>
    </xdr:to>
    <xdr:sp macro="" textlink="">
      <xdr:nvSpPr>
        <xdr:cNvPr id="175" name="フローチャート: 判断 174"/>
        <xdr:cNvSpPr/>
      </xdr:nvSpPr>
      <xdr:spPr>
        <a:xfrm>
          <a:off x="403606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27305</xdr:rowOff>
    </xdr:from>
    <xdr:to>
      <xdr:col>20</xdr:col>
      <xdr:colOff>38100</xdr:colOff>
      <xdr:row>62</xdr:row>
      <xdr:rowOff>128905</xdr:rowOff>
    </xdr:to>
    <xdr:sp macro="" textlink="">
      <xdr:nvSpPr>
        <xdr:cNvPr id="176" name="フローチャート: 判断 175"/>
        <xdr:cNvSpPr/>
      </xdr:nvSpPr>
      <xdr:spPr>
        <a:xfrm>
          <a:off x="3312160" y="104209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6350</xdr:rowOff>
    </xdr:from>
    <xdr:to>
      <xdr:col>15</xdr:col>
      <xdr:colOff>101600</xdr:colOff>
      <xdr:row>62</xdr:row>
      <xdr:rowOff>107950</xdr:rowOff>
    </xdr:to>
    <xdr:sp macro="" textlink="">
      <xdr:nvSpPr>
        <xdr:cNvPr id="177" name="フローチャート: 判断 176"/>
        <xdr:cNvSpPr/>
      </xdr:nvSpPr>
      <xdr:spPr>
        <a:xfrm>
          <a:off x="25146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78" name="フローチャート: 判断 177"/>
        <xdr:cNvSpPr/>
      </xdr:nvSpPr>
      <xdr:spPr>
        <a:xfrm>
          <a:off x="1739900" y="10375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126365</xdr:rowOff>
    </xdr:from>
    <xdr:to>
      <xdr:col>6</xdr:col>
      <xdr:colOff>38100</xdr:colOff>
      <xdr:row>62</xdr:row>
      <xdr:rowOff>56515</xdr:rowOff>
    </xdr:to>
    <xdr:sp macro="" textlink="">
      <xdr:nvSpPr>
        <xdr:cNvPr id="179" name="フローチャート: 判断 178"/>
        <xdr:cNvSpPr/>
      </xdr:nvSpPr>
      <xdr:spPr>
        <a:xfrm>
          <a:off x="965200" y="103524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88265</xdr:rowOff>
    </xdr:from>
    <xdr:to>
      <xdr:col>24</xdr:col>
      <xdr:colOff>114300</xdr:colOff>
      <xdr:row>63</xdr:row>
      <xdr:rowOff>18415</xdr:rowOff>
    </xdr:to>
    <xdr:sp macro="" textlink="">
      <xdr:nvSpPr>
        <xdr:cNvPr id="185" name="楕円 184"/>
        <xdr:cNvSpPr/>
      </xdr:nvSpPr>
      <xdr:spPr>
        <a:xfrm>
          <a:off x="4036060" y="10481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66692</xdr:rowOff>
    </xdr:from>
    <xdr:ext cx="405111" cy="259045"/>
    <xdr:sp macro="" textlink="">
      <xdr:nvSpPr>
        <xdr:cNvPr id="186" name="【橋りょう・トンネル】&#10;有形固定資産減価償却率該当値テキスト"/>
        <xdr:cNvSpPr txBox="1"/>
      </xdr:nvSpPr>
      <xdr:spPr>
        <a:xfrm>
          <a:off x="4124960"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71120</xdr:rowOff>
    </xdr:from>
    <xdr:to>
      <xdr:col>20</xdr:col>
      <xdr:colOff>38100</xdr:colOff>
      <xdr:row>63</xdr:row>
      <xdr:rowOff>1270</xdr:rowOff>
    </xdr:to>
    <xdr:sp macro="" textlink="">
      <xdr:nvSpPr>
        <xdr:cNvPr id="187" name="楕円 186"/>
        <xdr:cNvSpPr/>
      </xdr:nvSpPr>
      <xdr:spPr>
        <a:xfrm>
          <a:off x="3312160" y="10464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121920</xdr:rowOff>
    </xdr:from>
    <xdr:to>
      <xdr:col>24</xdr:col>
      <xdr:colOff>63500</xdr:colOff>
      <xdr:row>62</xdr:row>
      <xdr:rowOff>139065</xdr:rowOff>
    </xdr:to>
    <xdr:cxnSp macro="">
      <xdr:nvCxnSpPr>
        <xdr:cNvPr id="188" name="直線コネクタ 187"/>
        <xdr:cNvCxnSpPr/>
      </xdr:nvCxnSpPr>
      <xdr:spPr>
        <a:xfrm>
          <a:off x="3355340" y="10515600"/>
          <a:ext cx="73152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84455</xdr:rowOff>
    </xdr:from>
    <xdr:to>
      <xdr:col>15</xdr:col>
      <xdr:colOff>101600</xdr:colOff>
      <xdr:row>63</xdr:row>
      <xdr:rowOff>14605</xdr:rowOff>
    </xdr:to>
    <xdr:sp macro="" textlink="">
      <xdr:nvSpPr>
        <xdr:cNvPr id="189" name="楕円 188"/>
        <xdr:cNvSpPr/>
      </xdr:nvSpPr>
      <xdr:spPr>
        <a:xfrm>
          <a:off x="2514600" y="10478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121920</xdr:rowOff>
    </xdr:from>
    <xdr:to>
      <xdr:col>19</xdr:col>
      <xdr:colOff>177800</xdr:colOff>
      <xdr:row>62</xdr:row>
      <xdr:rowOff>135255</xdr:rowOff>
    </xdr:to>
    <xdr:cxnSp macro="">
      <xdr:nvCxnSpPr>
        <xdr:cNvPr id="190" name="直線コネクタ 189"/>
        <xdr:cNvCxnSpPr/>
      </xdr:nvCxnSpPr>
      <xdr:spPr>
        <a:xfrm flipV="1">
          <a:off x="2565400" y="10515600"/>
          <a:ext cx="78994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65405</xdr:rowOff>
    </xdr:from>
    <xdr:to>
      <xdr:col>10</xdr:col>
      <xdr:colOff>165100</xdr:colOff>
      <xdr:row>62</xdr:row>
      <xdr:rowOff>167005</xdr:rowOff>
    </xdr:to>
    <xdr:sp macro="" textlink="">
      <xdr:nvSpPr>
        <xdr:cNvPr id="191" name="楕円 190"/>
        <xdr:cNvSpPr/>
      </xdr:nvSpPr>
      <xdr:spPr>
        <a:xfrm>
          <a:off x="17399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116205</xdr:rowOff>
    </xdr:from>
    <xdr:to>
      <xdr:col>15</xdr:col>
      <xdr:colOff>50800</xdr:colOff>
      <xdr:row>62</xdr:row>
      <xdr:rowOff>135255</xdr:rowOff>
    </xdr:to>
    <xdr:cxnSp macro="">
      <xdr:nvCxnSpPr>
        <xdr:cNvPr id="192" name="直線コネクタ 191"/>
        <xdr:cNvCxnSpPr/>
      </xdr:nvCxnSpPr>
      <xdr:spPr>
        <a:xfrm>
          <a:off x="1790700" y="10509885"/>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40640</xdr:rowOff>
    </xdr:from>
    <xdr:to>
      <xdr:col>6</xdr:col>
      <xdr:colOff>38100</xdr:colOff>
      <xdr:row>62</xdr:row>
      <xdr:rowOff>142240</xdr:rowOff>
    </xdr:to>
    <xdr:sp macro="" textlink="">
      <xdr:nvSpPr>
        <xdr:cNvPr id="193" name="楕円 192"/>
        <xdr:cNvSpPr/>
      </xdr:nvSpPr>
      <xdr:spPr>
        <a:xfrm>
          <a:off x="965200" y="104343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91440</xdr:rowOff>
    </xdr:from>
    <xdr:to>
      <xdr:col>10</xdr:col>
      <xdr:colOff>114300</xdr:colOff>
      <xdr:row>62</xdr:row>
      <xdr:rowOff>116205</xdr:rowOff>
    </xdr:to>
    <xdr:cxnSp macro="">
      <xdr:nvCxnSpPr>
        <xdr:cNvPr id="194" name="直線コネクタ 193"/>
        <xdr:cNvCxnSpPr/>
      </xdr:nvCxnSpPr>
      <xdr:spPr>
        <a:xfrm>
          <a:off x="1008380" y="10485120"/>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145432</xdr:rowOff>
    </xdr:from>
    <xdr:ext cx="405111" cy="259045"/>
    <xdr:sp macro="" textlink="">
      <xdr:nvSpPr>
        <xdr:cNvPr id="195" name="n_1aveValue【橋りょう・トンネル】&#10;有形固定資産減価償却率"/>
        <xdr:cNvSpPr txBox="1"/>
      </xdr:nvSpPr>
      <xdr:spPr>
        <a:xfrm>
          <a:off x="3170564" y="1020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124477</xdr:rowOff>
    </xdr:from>
    <xdr:ext cx="405111" cy="259045"/>
    <xdr:sp macro="" textlink="">
      <xdr:nvSpPr>
        <xdr:cNvPr id="196" name="n_2aveValue【橋りょう・トンネル】&#10;有形固定資産減価償却率"/>
        <xdr:cNvSpPr txBox="1"/>
      </xdr:nvSpPr>
      <xdr:spPr>
        <a:xfrm>
          <a:off x="238570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95902</xdr:rowOff>
    </xdr:from>
    <xdr:ext cx="405111" cy="259045"/>
    <xdr:sp macro="" textlink="">
      <xdr:nvSpPr>
        <xdr:cNvPr id="197" name="n_3aveValue【橋りょう・トンネル】&#10;有形固定資産減価償却率"/>
        <xdr:cNvSpPr txBox="1"/>
      </xdr:nvSpPr>
      <xdr:spPr>
        <a:xfrm>
          <a:off x="1611004" y="1015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73042</xdr:rowOff>
    </xdr:from>
    <xdr:ext cx="405111" cy="259045"/>
    <xdr:sp macro="" textlink="">
      <xdr:nvSpPr>
        <xdr:cNvPr id="198" name="n_4aveValue【橋りょう・トンネル】&#10;有形固定資産減価償却率"/>
        <xdr:cNvSpPr txBox="1"/>
      </xdr:nvSpPr>
      <xdr:spPr>
        <a:xfrm>
          <a:off x="83630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163847</xdr:rowOff>
    </xdr:from>
    <xdr:ext cx="405111" cy="259045"/>
    <xdr:sp macro="" textlink="">
      <xdr:nvSpPr>
        <xdr:cNvPr id="199" name="n_1mainValue【橋りょう・トンネル】&#10;有形固定資産減価償却率"/>
        <xdr:cNvSpPr txBox="1"/>
      </xdr:nvSpPr>
      <xdr:spPr>
        <a:xfrm>
          <a:off x="317056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5732</xdr:rowOff>
    </xdr:from>
    <xdr:ext cx="405111" cy="259045"/>
    <xdr:sp macro="" textlink="">
      <xdr:nvSpPr>
        <xdr:cNvPr id="200" name="n_2mainValue【橋りょう・トンネル】&#10;有形固定資産減価償却率"/>
        <xdr:cNvSpPr txBox="1"/>
      </xdr:nvSpPr>
      <xdr:spPr>
        <a:xfrm>
          <a:off x="238570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158132</xdr:rowOff>
    </xdr:from>
    <xdr:ext cx="405111" cy="259045"/>
    <xdr:sp macro="" textlink="">
      <xdr:nvSpPr>
        <xdr:cNvPr id="201" name="n_3mainValue【橋りょう・トンネル】&#10;有形固定資産減価償却率"/>
        <xdr:cNvSpPr txBox="1"/>
      </xdr:nvSpPr>
      <xdr:spPr>
        <a:xfrm>
          <a:off x="161100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133367</xdr:rowOff>
    </xdr:from>
    <xdr:ext cx="405111" cy="259045"/>
    <xdr:sp macro="" textlink="">
      <xdr:nvSpPr>
        <xdr:cNvPr id="202" name="n_4mainValue【橋りょう・トンネル】&#10;有形固定資産減価償却率"/>
        <xdr:cNvSpPr txBox="1"/>
      </xdr:nvSpPr>
      <xdr:spPr>
        <a:xfrm>
          <a:off x="83630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166741</xdr:rowOff>
    </xdr:from>
    <xdr:to>
      <xdr:col>54</xdr:col>
      <xdr:colOff>189865</xdr:colOff>
      <xdr:row>64</xdr:row>
      <xdr:rowOff>29337</xdr:rowOff>
    </xdr:to>
    <xdr:cxnSp macro="">
      <xdr:nvCxnSpPr>
        <xdr:cNvPr id="226" name="直線コネクタ 225"/>
        <xdr:cNvCxnSpPr/>
      </xdr:nvCxnSpPr>
      <xdr:spPr>
        <a:xfrm flipV="1">
          <a:off x="9219565" y="9554581"/>
          <a:ext cx="0" cy="1203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33164</xdr:rowOff>
    </xdr:from>
    <xdr:ext cx="534377" cy="259045"/>
    <xdr:sp macro="" textlink="">
      <xdr:nvSpPr>
        <xdr:cNvPr id="227" name="【橋りょう・トンネル】&#10;一人当たり有形固定資産（償却資産）額最小値テキスト"/>
        <xdr:cNvSpPr txBox="1"/>
      </xdr:nvSpPr>
      <xdr:spPr>
        <a:xfrm>
          <a:off x="9258300" y="1076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29337</xdr:rowOff>
    </xdr:from>
    <xdr:to>
      <xdr:col>55</xdr:col>
      <xdr:colOff>88900</xdr:colOff>
      <xdr:row>64</xdr:row>
      <xdr:rowOff>29337</xdr:rowOff>
    </xdr:to>
    <xdr:cxnSp macro="">
      <xdr:nvCxnSpPr>
        <xdr:cNvPr id="228" name="直線コネクタ 227"/>
        <xdr:cNvCxnSpPr/>
      </xdr:nvCxnSpPr>
      <xdr:spPr>
        <a:xfrm>
          <a:off x="9154160" y="107582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113418</xdr:rowOff>
    </xdr:from>
    <xdr:ext cx="599010" cy="259045"/>
    <xdr:sp macro="" textlink="">
      <xdr:nvSpPr>
        <xdr:cNvPr id="229" name="【橋りょう・トンネル】&#10;一人当たり有形固定資産（償却資産）額最大値テキスト"/>
        <xdr:cNvSpPr txBox="1"/>
      </xdr:nvSpPr>
      <xdr:spPr>
        <a:xfrm>
          <a:off x="9258300" y="933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166741</xdr:rowOff>
    </xdr:from>
    <xdr:to>
      <xdr:col>55</xdr:col>
      <xdr:colOff>88900</xdr:colOff>
      <xdr:row>56</xdr:row>
      <xdr:rowOff>166741</xdr:rowOff>
    </xdr:to>
    <xdr:cxnSp macro="">
      <xdr:nvCxnSpPr>
        <xdr:cNvPr id="230" name="直線コネクタ 229"/>
        <xdr:cNvCxnSpPr/>
      </xdr:nvCxnSpPr>
      <xdr:spPr>
        <a:xfrm>
          <a:off x="9154160" y="95545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103495</xdr:rowOff>
    </xdr:from>
    <xdr:ext cx="599010" cy="259045"/>
    <xdr:sp macro="" textlink="">
      <xdr:nvSpPr>
        <xdr:cNvPr id="231" name="【橋りょう・トンネル】&#10;一人当たり有形固定資産（償却資産）額平均値テキスト"/>
        <xdr:cNvSpPr txBox="1"/>
      </xdr:nvSpPr>
      <xdr:spPr>
        <a:xfrm>
          <a:off x="9258300" y="101618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80618</xdr:rowOff>
    </xdr:from>
    <xdr:to>
      <xdr:col>55</xdr:col>
      <xdr:colOff>50800</xdr:colOff>
      <xdr:row>62</xdr:row>
      <xdr:rowOff>10768</xdr:rowOff>
    </xdr:to>
    <xdr:sp macro="" textlink="">
      <xdr:nvSpPr>
        <xdr:cNvPr id="232" name="フローチャート: 判断 231"/>
        <xdr:cNvSpPr/>
      </xdr:nvSpPr>
      <xdr:spPr>
        <a:xfrm>
          <a:off x="9192260" y="103066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81895</xdr:rowOff>
    </xdr:from>
    <xdr:to>
      <xdr:col>50</xdr:col>
      <xdr:colOff>165100</xdr:colOff>
      <xdr:row>62</xdr:row>
      <xdr:rowOff>12045</xdr:rowOff>
    </xdr:to>
    <xdr:sp macro="" textlink="">
      <xdr:nvSpPr>
        <xdr:cNvPr id="233" name="フローチャート: 判断 232"/>
        <xdr:cNvSpPr/>
      </xdr:nvSpPr>
      <xdr:spPr>
        <a:xfrm>
          <a:off x="8445500" y="10307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86851</xdr:rowOff>
    </xdr:from>
    <xdr:to>
      <xdr:col>46</xdr:col>
      <xdr:colOff>38100</xdr:colOff>
      <xdr:row>62</xdr:row>
      <xdr:rowOff>17001</xdr:rowOff>
    </xdr:to>
    <xdr:sp macro="" textlink="">
      <xdr:nvSpPr>
        <xdr:cNvPr id="234" name="フローチャート: 判断 233"/>
        <xdr:cNvSpPr/>
      </xdr:nvSpPr>
      <xdr:spPr>
        <a:xfrm>
          <a:off x="7670800" y="103128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87484</xdr:rowOff>
    </xdr:from>
    <xdr:to>
      <xdr:col>41</xdr:col>
      <xdr:colOff>101600</xdr:colOff>
      <xdr:row>62</xdr:row>
      <xdr:rowOff>17634</xdr:rowOff>
    </xdr:to>
    <xdr:sp macro="" textlink="">
      <xdr:nvSpPr>
        <xdr:cNvPr id="235" name="フローチャート: 判断 234"/>
        <xdr:cNvSpPr/>
      </xdr:nvSpPr>
      <xdr:spPr>
        <a:xfrm>
          <a:off x="6873240" y="103135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90300</xdr:rowOff>
    </xdr:from>
    <xdr:to>
      <xdr:col>36</xdr:col>
      <xdr:colOff>165100</xdr:colOff>
      <xdr:row>62</xdr:row>
      <xdr:rowOff>20450</xdr:rowOff>
    </xdr:to>
    <xdr:sp macro="" textlink="">
      <xdr:nvSpPr>
        <xdr:cNvPr id="236" name="フローチャート: 判断 235"/>
        <xdr:cNvSpPr/>
      </xdr:nvSpPr>
      <xdr:spPr>
        <a:xfrm>
          <a:off x="6098540" y="10316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36841</xdr:rowOff>
    </xdr:from>
    <xdr:to>
      <xdr:col>55</xdr:col>
      <xdr:colOff>50800</xdr:colOff>
      <xdr:row>62</xdr:row>
      <xdr:rowOff>138441</xdr:rowOff>
    </xdr:to>
    <xdr:sp macro="" textlink="">
      <xdr:nvSpPr>
        <xdr:cNvPr id="242" name="楕円 241"/>
        <xdr:cNvSpPr/>
      </xdr:nvSpPr>
      <xdr:spPr>
        <a:xfrm>
          <a:off x="9192260" y="104305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15268</xdr:rowOff>
    </xdr:from>
    <xdr:ext cx="534377" cy="259045"/>
    <xdr:sp macro="" textlink="">
      <xdr:nvSpPr>
        <xdr:cNvPr id="243" name="【橋りょう・トンネル】&#10;一人当たり有形固定資産（償却資産）額該当値テキスト"/>
        <xdr:cNvSpPr txBox="1"/>
      </xdr:nvSpPr>
      <xdr:spPr>
        <a:xfrm>
          <a:off x="9258300" y="1040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40739</xdr:rowOff>
    </xdr:from>
    <xdr:to>
      <xdr:col>50</xdr:col>
      <xdr:colOff>165100</xdr:colOff>
      <xdr:row>62</xdr:row>
      <xdr:rowOff>142339</xdr:rowOff>
    </xdr:to>
    <xdr:sp macro="" textlink="">
      <xdr:nvSpPr>
        <xdr:cNvPr id="244" name="楕円 243"/>
        <xdr:cNvSpPr/>
      </xdr:nvSpPr>
      <xdr:spPr>
        <a:xfrm>
          <a:off x="8445500" y="1043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87641</xdr:rowOff>
    </xdr:from>
    <xdr:to>
      <xdr:col>55</xdr:col>
      <xdr:colOff>0</xdr:colOff>
      <xdr:row>62</xdr:row>
      <xdr:rowOff>91539</xdr:rowOff>
    </xdr:to>
    <xdr:cxnSp macro="">
      <xdr:nvCxnSpPr>
        <xdr:cNvPr id="245" name="直線コネクタ 244"/>
        <xdr:cNvCxnSpPr/>
      </xdr:nvCxnSpPr>
      <xdr:spPr>
        <a:xfrm flipV="1">
          <a:off x="8496300" y="10481321"/>
          <a:ext cx="723900" cy="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53183</xdr:rowOff>
    </xdr:from>
    <xdr:to>
      <xdr:col>46</xdr:col>
      <xdr:colOff>38100</xdr:colOff>
      <xdr:row>62</xdr:row>
      <xdr:rowOff>154783</xdr:rowOff>
    </xdr:to>
    <xdr:sp macro="" textlink="">
      <xdr:nvSpPr>
        <xdr:cNvPr id="246" name="楕円 245"/>
        <xdr:cNvSpPr/>
      </xdr:nvSpPr>
      <xdr:spPr>
        <a:xfrm>
          <a:off x="7670800" y="104468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91539</xdr:rowOff>
    </xdr:from>
    <xdr:to>
      <xdr:col>50</xdr:col>
      <xdr:colOff>114300</xdr:colOff>
      <xdr:row>62</xdr:row>
      <xdr:rowOff>103983</xdr:rowOff>
    </xdr:to>
    <xdr:cxnSp macro="">
      <xdr:nvCxnSpPr>
        <xdr:cNvPr id="247" name="直線コネクタ 246"/>
        <xdr:cNvCxnSpPr/>
      </xdr:nvCxnSpPr>
      <xdr:spPr>
        <a:xfrm flipV="1">
          <a:off x="7713980" y="10485219"/>
          <a:ext cx="782320" cy="1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56585</xdr:rowOff>
    </xdr:from>
    <xdr:to>
      <xdr:col>41</xdr:col>
      <xdr:colOff>101600</xdr:colOff>
      <xdr:row>62</xdr:row>
      <xdr:rowOff>158185</xdr:rowOff>
    </xdr:to>
    <xdr:sp macro="" textlink="">
      <xdr:nvSpPr>
        <xdr:cNvPr id="248" name="楕円 247"/>
        <xdr:cNvSpPr/>
      </xdr:nvSpPr>
      <xdr:spPr>
        <a:xfrm>
          <a:off x="6873240" y="1045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103983</xdr:rowOff>
    </xdr:from>
    <xdr:to>
      <xdr:col>45</xdr:col>
      <xdr:colOff>177800</xdr:colOff>
      <xdr:row>62</xdr:row>
      <xdr:rowOff>107385</xdr:rowOff>
    </xdr:to>
    <xdr:cxnSp macro="">
      <xdr:nvCxnSpPr>
        <xdr:cNvPr id="249" name="直線コネクタ 248"/>
        <xdr:cNvCxnSpPr/>
      </xdr:nvCxnSpPr>
      <xdr:spPr>
        <a:xfrm flipV="1">
          <a:off x="6924040" y="10497663"/>
          <a:ext cx="789940" cy="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58616</xdr:rowOff>
    </xdr:from>
    <xdr:to>
      <xdr:col>36</xdr:col>
      <xdr:colOff>165100</xdr:colOff>
      <xdr:row>62</xdr:row>
      <xdr:rowOff>160216</xdr:rowOff>
    </xdr:to>
    <xdr:sp macro="" textlink="">
      <xdr:nvSpPr>
        <xdr:cNvPr id="250" name="楕円 249"/>
        <xdr:cNvSpPr/>
      </xdr:nvSpPr>
      <xdr:spPr>
        <a:xfrm>
          <a:off x="6098540" y="1045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107385</xdr:rowOff>
    </xdr:from>
    <xdr:to>
      <xdr:col>41</xdr:col>
      <xdr:colOff>50800</xdr:colOff>
      <xdr:row>62</xdr:row>
      <xdr:rowOff>109416</xdr:rowOff>
    </xdr:to>
    <xdr:cxnSp macro="">
      <xdr:nvCxnSpPr>
        <xdr:cNvPr id="251" name="直線コネクタ 250"/>
        <xdr:cNvCxnSpPr/>
      </xdr:nvCxnSpPr>
      <xdr:spPr>
        <a:xfrm flipV="1">
          <a:off x="6149340" y="10501065"/>
          <a:ext cx="7747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28572</xdr:rowOff>
    </xdr:from>
    <xdr:ext cx="599010" cy="259045"/>
    <xdr:sp macro="" textlink="">
      <xdr:nvSpPr>
        <xdr:cNvPr id="252" name="n_1aveValue【橋りょう・トンネル】&#10;一人当たり有形固定資産（償却資産）額"/>
        <xdr:cNvSpPr txBox="1"/>
      </xdr:nvSpPr>
      <xdr:spPr>
        <a:xfrm>
          <a:off x="8214575" y="1008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33528</xdr:rowOff>
    </xdr:from>
    <xdr:ext cx="599010" cy="259045"/>
    <xdr:sp macro="" textlink="">
      <xdr:nvSpPr>
        <xdr:cNvPr id="253" name="n_2aveValue【橋りょう・トンネル】&#10;一人当たり有形固定資産（償却資産）額"/>
        <xdr:cNvSpPr txBox="1"/>
      </xdr:nvSpPr>
      <xdr:spPr>
        <a:xfrm>
          <a:off x="7444955" y="10091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34161</xdr:rowOff>
    </xdr:from>
    <xdr:ext cx="599010" cy="259045"/>
    <xdr:sp macro="" textlink="">
      <xdr:nvSpPr>
        <xdr:cNvPr id="254" name="n_3aveValue【橋りょう・トンネル】&#10;一人当たり有形固定資産（償却資産）額"/>
        <xdr:cNvSpPr txBox="1"/>
      </xdr:nvSpPr>
      <xdr:spPr>
        <a:xfrm>
          <a:off x="6670255" y="10092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36977</xdr:rowOff>
    </xdr:from>
    <xdr:ext cx="599010" cy="259045"/>
    <xdr:sp macro="" textlink="">
      <xdr:nvSpPr>
        <xdr:cNvPr id="255" name="n_4aveValue【橋りょう・トンネル】&#10;一人当たり有形固定資産（償却資産）額"/>
        <xdr:cNvSpPr txBox="1"/>
      </xdr:nvSpPr>
      <xdr:spPr>
        <a:xfrm>
          <a:off x="5872695" y="1009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133466</xdr:rowOff>
    </xdr:from>
    <xdr:ext cx="534377" cy="259045"/>
    <xdr:sp macro="" textlink="">
      <xdr:nvSpPr>
        <xdr:cNvPr id="256" name="n_1mainValue【橋りょう・トンネル】&#10;一人当たり有形固定資産（償却資産）額"/>
        <xdr:cNvSpPr txBox="1"/>
      </xdr:nvSpPr>
      <xdr:spPr>
        <a:xfrm>
          <a:off x="8239271" y="1052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145910</xdr:rowOff>
    </xdr:from>
    <xdr:ext cx="534377" cy="259045"/>
    <xdr:sp macro="" textlink="">
      <xdr:nvSpPr>
        <xdr:cNvPr id="257" name="n_2mainValue【橋りょう・トンネル】&#10;一人当たり有形固定資産（償却資産）額"/>
        <xdr:cNvSpPr txBox="1"/>
      </xdr:nvSpPr>
      <xdr:spPr>
        <a:xfrm>
          <a:off x="7477271" y="1053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149312</xdr:rowOff>
    </xdr:from>
    <xdr:ext cx="534377" cy="259045"/>
    <xdr:sp macro="" textlink="">
      <xdr:nvSpPr>
        <xdr:cNvPr id="258" name="n_3mainValue【橋りょう・トンネル】&#10;一人当たり有形固定資産（償却資産）額"/>
        <xdr:cNvSpPr txBox="1"/>
      </xdr:nvSpPr>
      <xdr:spPr>
        <a:xfrm>
          <a:off x="6702571" y="1054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151343</xdr:rowOff>
    </xdr:from>
    <xdr:ext cx="534377" cy="259045"/>
    <xdr:sp macro="" textlink="">
      <xdr:nvSpPr>
        <xdr:cNvPr id="259" name="n_4mainValue【橋りょう・トンネル】&#10;一人当たり有形固定資産（償却資産）額"/>
        <xdr:cNvSpPr txBox="1"/>
      </xdr:nvSpPr>
      <xdr:spPr>
        <a:xfrm>
          <a:off x="5905011" y="1054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2" name="テキスト ボックス 271"/>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70104</xdr:rowOff>
    </xdr:from>
    <xdr:to>
      <xdr:col>24</xdr:col>
      <xdr:colOff>62865</xdr:colOff>
      <xdr:row>86</xdr:row>
      <xdr:rowOff>79248</xdr:rowOff>
    </xdr:to>
    <xdr:cxnSp macro="">
      <xdr:nvCxnSpPr>
        <xdr:cNvPr id="282" name="直線コネクタ 281"/>
        <xdr:cNvCxnSpPr/>
      </xdr:nvCxnSpPr>
      <xdr:spPr>
        <a:xfrm flipV="1">
          <a:off x="4086225" y="13146024"/>
          <a:ext cx="0" cy="1350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83" name="【公営住宅】&#10;有形固定資産減価償却率最小値テキスト"/>
        <xdr:cNvSpPr txBox="1"/>
      </xdr:nvSpPr>
      <xdr:spPr>
        <a:xfrm>
          <a:off x="4124960" y="1450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84" name="直線コネクタ 283"/>
        <xdr:cNvCxnSpPr/>
      </xdr:nvCxnSpPr>
      <xdr:spPr>
        <a:xfrm>
          <a:off x="4020820" y="144962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16781</xdr:rowOff>
    </xdr:from>
    <xdr:ext cx="405111" cy="259045"/>
    <xdr:sp macro="" textlink="">
      <xdr:nvSpPr>
        <xdr:cNvPr id="285" name="【公営住宅】&#10;有形固定資産減価償却率最大値テキスト"/>
        <xdr:cNvSpPr txBox="1"/>
      </xdr:nvSpPr>
      <xdr:spPr>
        <a:xfrm>
          <a:off x="4124960" y="1292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70104</xdr:rowOff>
    </xdr:from>
    <xdr:to>
      <xdr:col>24</xdr:col>
      <xdr:colOff>152400</xdr:colOff>
      <xdr:row>78</xdr:row>
      <xdr:rowOff>70104</xdr:rowOff>
    </xdr:to>
    <xdr:cxnSp macro="">
      <xdr:nvCxnSpPr>
        <xdr:cNvPr id="286" name="直線コネクタ 285"/>
        <xdr:cNvCxnSpPr/>
      </xdr:nvCxnSpPr>
      <xdr:spPr>
        <a:xfrm>
          <a:off x="4020820" y="131460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142764</xdr:rowOff>
    </xdr:from>
    <xdr:ext cx="405111" cy="259045"/>
    <xdr:sp macro="" textlink="">
      <xdr:nvSpPr>
        <xdr:cNvPr id="287" name="【公営住宅】&#10;有形固定資産減価償却率平均値テキスト"/>
        <xdr:cNvSpPr txBox="1"/>
      </xdr:nvSpPr>
      <xdr:spPr>
        <a:xfrm>
          <a:off x="4124960" y="137216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119887</xdr:rowOff>
    </xdr:from>
    <xdr:to>
      <xdr:col>24</xdr:col>
      <xdr:colOff>114300</xdr:colOff>
      <xdr:row>83</xdr:row>
      <xdr:rowOff>50037</xdr:rowOff>
    </xdr:to>
    <xdr:sp macro="" textlink="">
      <xdr:nvSpPr>
        <xdr:cNvPr id="288" name="フローチャート: 判断 287"/>
        <xdr:cNvSpPr/>
      </xdr:nvSpPr>
      <xdr:spPr>
        <a:xfrm>
          <a:off x="4036060" y="138663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60452</xdr:rowOff>
    </xdr:from>
    <xdr:to>
      <xdr:col>20</xdr:col>
      <xdr:colOff>38100</xdr:colOff>
      <xdr:row>82</xdr:row>
      <xdr:rowOff>162052</xdr:rowOff>
    </xdr:to>
    <xdr:sp macro="" textlink="">
      <xdr:nvSpPr>
        <xdr:cNvPr id="289" name="フローチャート: 判断 288"/>
        <xdr:cNvSpPr/>
      </xdr:nvSpPr>
      <xdr:spPr>
        <a:xfrm>
          <a:off x="3312160" y="138069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23876</xdr:rowOff>
    </xdr:from>
    <xdr:to>
      <xdr:col>15</xdr:col>
      <xdr:colOff>101600</xdr:colOff>
      <xdr:row>82</xdr:row>
      <xdr:rowOff>125476</xdr:rowOff>
    </xdr:to>
    <xdr:sp macro="" textlink="">
      <xdr:nvSpPr>
        <xdr:cNvPr id="290" name="フローチャート: 判断 289"/>
        <xdr:cNvSpPr/>
      </xdr:nvSpPr>
      <xdr:spPr>
        <a:xfrm>
          <a:off x="2514600" y="1377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145035</xdr:rowOff>
    </xdr:from>
    <xdr:to>
      <xdr:col>10</xdr:col>
      <xdr:colOff>165100</xdr:colOff>
      <xdr:row>82</xdr:row>
      <xdr:rowOff>75185</xdr:rowOff>
    </xdr:to>
    <xdr:sp macro="" textlink="">
      <xdr:nvSpPr>
        <xdr:cNvPr id="291" name="フローチャート: 判断 290"/>
        <xdr:cNvSpPr/>
      </xdr:nvSpPr>
      <xdr:spPr>
        <a:xfrm>
          <a:off x="1739900" y="13723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108458</xdr:rowOff>
    </xdr:from>
    <xdr:to>
      <xdr:col>6</xdr:col>
      <xdr:colOff>38100</xdr:colOff>
      <xdr:row>82</xdr:row>
      <xdr:rowOff>38608</xdr:rowOff>
    </xdr:to>
    <xdr:sp macro="" textlink="">
      <xdr:nvSpPr>
        <xdr:cNvPr id="292" name="フローチャート: 判断 291"/>
        <xdr:cNvSpPr/>
      </xdr:nvSpPr>
      <xdr:spPr>
        <a:xfrm>
          <a:off x="965200" y="136872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126746</xdr:rowOff>
    </xdr:from>
    <xdr:to>
      <xdr:col>24</xdr:col>
      <xdr:colOff>114300</xdr:colOff>
      <xdr:row>84</xdr:row>
      <xdr:rowOff>56896</xdr:rowOff>
    </xdr:to>
    <xdr:sp macro="" textlink="">
      <xdr:nvSpPr>
        <xdr:cNvPr id="298" name="楕円 297"/>
        <xdr:cNvSpPr/>
      </xdr:nvSpPr>
      <xdr:spPr>
        <a:xfrm>
          <a:off x="4036060" y="140408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105173</xdr:rowOff>
    </xdr:from>
    <xdr:ext cx="405111" cy="259045"/>
    <xdr:sp macro="" textlink="">
      <xdr:nvSpPr>
        <xdr:cNvPr id="299" name="【公営住宅】&#10;有形固定資産減価償却率該当値テキスト"/>
        <xdr:cNvSpPr txBox="1"/>
      </xdr:nvSpPr>
      <xdr:spPr>
        <a:xfrm>
          <a:off x="4124960" y="1401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67311</xdr:rowOff>
    </xdr:from>
    <xdr:to>
      <xdr:col>20</xdr:col>
      <xdr:colOff>38100</xdr:colOff>
      <xdr:row>83</xdr:row>
      <xdr:rowOff>168911</xdr:rowOff>
    </xdr:to>
    <xdr:sp macro="" textlink="">
      <xdr:nvSpPr>
        <xdr:cNvPr id="300" name="楕円 299"/>
        <xdr:cNvSpPr/>
      </xdr:nvSpPr>
      <xdr:spPr>
        <a:xfrm>
          <a:off x="3312160" y="139814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118111</xdr:rowOff>
    </xdr:from>
    <xdr:to>
      <xdr:col>24</xdr:col>
      <xdr:colOff>63500</xdr:colOff>
      <xdr:row>84</xdr:row>
      <xdr:rowOff>6096</xdr:rowOff>
    </xdr:to>
    <xdr:cxnSp macro="">
      <xdr:nvCxnSpPr>
        <xdr:cNvPr id="301" name="直線コネクタ 300"/>
        <xdr:cNvCxnSpPr/>
      </xdr:nvCxnSpPr>
      <xdr:spPr>
        <a:xfrm>
          <a:off x="3355340" y="14032231"/>
          <a:ext cx="731520" cy="5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81026</xdr:rowOff>
    </xdr:from>
    <xdr:to>
      <xdr:col>15</xdr:col>
      <xdr:colOff>101600</xdr:colOff>
      <xdr:row>84</xdr:row>
      <xdr:rowOff>11176</xdr:rowOff>
    </xdr:to>
    <xdr:sp macro="" textlink="">
      <xdr:nvSpPr>
        <xdr:cNvPr id="302" name="楕円 301"/>
        <xdr:cNvSpPr/>
      </xdr:nvSpPr>
      <xdr:spPr>
        <a:xfrm>
          <a:off x="2514600" y="13995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118111</xdr:rowOff>
    </xdr:from>
    <xdr:to>
      <xdr:col>19</xdr:col>
      <xdr:colOff>177800</xdr:colOff>
      <xdr:row>83</xdr:row>
      <xdr:rowOff>131826</xdr:rowOff>
    </xdr:to>
    <xdr:cxnSp macro="">
      <xdr:nvCxnSpPr>
        <xdr:cNvPr id="303" name="直線コネクタ 302"/>
        <xdr:cNvCxnSpPr/>
      </xdr:nvCxnSpPr>
      <xdr:spPr>
        <a:xfrm flipV="1">
          <a:off x="2565400" y="14032231"/>
          <a:ext cx="78994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117602</xdr:rowOff>
    </xdr:from>
    <xdr:to>
      <xdr:col>10</xdr:col>
      <xdr:colOff>165100</xdr:colOff>
      <xdr:row>84</xdr:row>
      <xdr:rowOff>47752</xdr:rowOff>
    </xdr:to>
    <xdr:sp macro="" textlink="">
      <xdr:nvSpPr>
        <xdr:cNvPr id="304" name="楕円 303"/>
        <xdr:cNvSpPr/>
      </xdr:nvSpPr>
      <xdr:spPr>
        <a:xfrm>
          <a:off x="1739900" y="140317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131826</xdr:rowOff>
    </xdr:from>
    <xdr:to>
      <xdr:col>15</xdr:col>
      <xdr:colOff>50800</xdr:colOff>
      <xdr:row>83</xdr:row>
      <xdr:rowOff>168402</xdr:rowOff>
    </xdr:to>
    <xdr:cxnSp macro="">
      <xdr:nvCxnSpPr>
        <xdr:cNvPr id="305" name="直線コネクタ 304"/>
        <xdr:cNvCxnSpPr/>
      </xdr:nvCxnSpPr>
      <xdr:spPr>
        <a:xfrm flipV="1">
          <a:off x="1790700" y="14045946"/>
          <a:ext cx="7747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53594</xdr:rowOff>
    </xdr:from>
    <xdr:to>
      <xdr:col>6</xdr:col>
      <xdr:colOff>38100</xdr:colOff>
      <xdr:row>83</xdr:row>
      <xdr:rowOff>155194</xdr:rowOff>
    </xdr:to>
    <xdr:sp macro="" textlink="">
      <xdr:nvSpPr>
        <xdr:cNvPr id="306" name="楕円 305"/>
        <xdr:cNvSpPr/>
      </xdr:nvSpPr>
      <xdr:spPr>
        <a:xfrm>
          <a:off x="965200" y="139677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104394</xdr:rowOff>
    </xdr:from>
    <xdr:to>
      <xdr:col>10</xdr:col>
      <xdr:colOff>114300</xdr:colOff>
      <xdr:row>83</xdr:row>
      <xdr:rowOff>168402</xdr:rowOff>
    </xdr:to>
    <xdr:cxnSp macro="">
      <xdr:nvCxnSpPr>
        <xdr:cNvPr id="307" name="直線コネクタ 306"/>
        <xdr:cNvCxnSpPr/>
      </xdr:nvCxnSpPr>
      <xdr:spPr>
        <a:xfrm>
          <a:off x="1008380" y="14018514"/>
          <a:ext cx="78232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7129</xdr:rowOff>
    </xdr:from>
    <xdr:ext cx="405111" cy="259045"/>
    <xdr:sp macro="" textlink="">
      <xdr:nvSpPr>
        <xdr:cNvPr id="308" name="n_1aveValue【公営住宅】&#10;有形固定資産減価償却率"/>
        <xdr:cNvSpPr txBox="1"/>
      </xdr:nvSpPr>
      <xdr:spPr>
        <a:xfrm>
          <a:off x="3170564" y="135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142003</xdr:rowOff>
    </xdr:from>
    <xdr:ext cx="405111" cy="259045"/>
    <xdr:sp macro="" textlink="">
      <xdr:nvSpPr>
        <xdr:cNvPr id="309" name="n_2aveValue【公営住宅】&#10;有形固定資産減価償却率"/>
        <xdr:cNvSpPr txBox="1"/>
      </xdr:nvSpPr>
      <xdr:spPr>
        <a:xfrm>
          <a:off x="2385704" y="1355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91712</xdr:rowOff>
    </xdr:from>
    <xdr:ext cx="405111" cy="259045"/>
    <xdr:sp macro="" textlink="">
      <xdr:nvSpPr>
        <xdr:cNvPr id="310" name="n_3aveValue【公営住宅】&#10;有形固定資産減価償却率"/>
        <xdr:cNvSpPr txBox="1"/>
      </xdr:nvSpPr>
      <xdr:spPr>
        <a:xfrm>
          <a:off x="1611004" y="1350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55135</xdr:rowOff>
    </xdr:from>
    <xdr:ext cx="405111" cy="259045"/>
    <xdr:sp macro="" textlink="">
      <xdr:nvSpPr>
        <xdr:cNvPr id="311" name="n_4aveValue【公営住宅】&#10;有形固定資産減価償却率"/>
        <xdr:cNvSpPr txBox="1"/>
      </xdr:nvSpPr>
      <xdr:spPr>
        <a:xfrm>
          <a:off x="836304" y="1346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160038</xdr:rowOff>
    </xdr:from>
    <xdr:ext cx="405111" cy="259045"/>
    <xdr:sp macro="" textlink="">
      <xdr:nvSpPr>
        <xdr:cNvPr id="312" name="n_1mainValue【公営住宅】&#10;有形固定資産減価償却率"/>
        <xdr:cNvSpPr txBox="1"/>
      </xdr:nvSpPr>
      <xdr:spPr>
        <a:xfrm>
          <a:off x="3170564" y="1407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2303</xdr:rowOff>
    </xdr:from>
    <xdr:ext cx="405111" cy="259045"/>
    <xdr:sp macro="" textlink="">
      <xdr:nvSpPr>
        <xdr:cNvPr id="313" name="n_2mainValue【公営住宅】&#10;有形固定資産減価償却率"/>
        <xdr:cNvSpPr txBox="1"/>
      </xdr:nvSpPr>
      <xdr:spPr>
        <a:xfrm>
          <a:off x="2385704" y="1408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38879</xdr:rowOff>
    </xdr:from>
    <xdr:ext cx="405111" cy="259045"/>
    <xdr:sp macro="" textlink="">
      <xdr:nvSpPr>
        <xdr:cNvPr id="314" name="n_3mainValue【公営住宅】&#10;有形固定資産減価償却率"/>
        <xdr:cNvSpPr txBox="1"/>
      </xdr:nvSpPr>
      <xdr:spPr>
        <a:xfrm>
          <a:off x="1611004" y="1412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146321</xdr:rowOff>
    </xdr:from>
    <xdr:ext cx="405111" cy="259045"/>
    <xdr:sp macro="" textlink="">
      <xdr:nvSpPr>
        <xdr:cNvPr id="315" name="n_4mainValue【公営住宅】&#10;有形固定資産減価償却率"/>
        <xdr:cNvSpPr txBox="1"/>
      </xdr:nvSpPr>
      <xdr:spPr>
        <a:xfrm>
          <a:off x="836304" y="140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38557</xdr:rowOff>
    </xdr:from>
    <xdr:to>
      <xdr:col>54</xdr:col>
      <xdr:colOff>189865</xdr:colOff>
      <xdr:row>85</xdr:row>
      <xdr:rowOff>160173</xdr:rowOff>
    </xdr:to>
    <xdr:cxnSp macro="">
      <xdr:nvCxnSpPr>
        <xdr:cNvPr id="337" name="直線コネクタ 336"/>
        <xdr:cNvCxnSpPr/>
      </xdr:nvCxnSpPr>
      <xdr:spPr>
        <a:xfrm flipV="1">
          <a:off x="9219565" y="13282117"/>
          <a:ext cx="0" cy="1127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164000</xdr:rowOff>
    </xdr:from>
    <xdr:ext cx="469744" cy="259045"/>
    <xdr:sp macro="" textlink="">
      <xdr:nvSpPr>
        <xdr:cNvPr id="338" name="【公営住宅】&#10;一人当たり面積最小値テキスト"/>
        <xdr:cNvSpPr txBox="1"/>
      </xdr:nvSpPr>
      <xdr:spPr>
        <a:xfrm>
          <a:off x="9258300" y="1441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160173</xdr:rowOff>
    </xdr:from>
    <xdr:to>
      <xdr:col>55</xdr:col>
      <xdr:colOff>88900</xdr:colOff>
      <xdr:row>85</xdr:row>
      <xdr:rowOff>160173</xdr:rowOff>
    </xdr:to>
    <xdr:cxnSp macro="">
      <xdr:nvCxnSpPr>
        <xdr:cNvPr id="339" name="直線コネクタ 338"/>
        <xdr:cNvCxnSpPr/>
      </xdr:nvCxnSpPr>
      <xdr:spPr>
        <a:xfrm>
          <a:off x="9154160" y="144095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156684</xdr:rowOff>
    </xdr:from>
    <xdr:ext cx="469744" cy="259045"/>
    <xdr:sp macro="" textlink="">
      <xdr:nvSpPr>
        <xdr:cNvPr id="340" name="【公営住宅】&#10;一人当たり面積最大値テキスト"/>
        <xdr:cNvSpPr txBox="1"/>
      </xdr:nvSpPr>
      <xdr:spPr>
        <a:xfrm>
          <a:off x="9258300" y="1306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38557</xdr:rowOff>
    </xdr:from>
    <xdr:to>
      <xdr:col>55</xdr:col>
      <xdr:colOff>88900</xdr:colOff>
      <xdr:row>79</xdr:row>
      <xdr:rowOff>38557</xdr:rowOff>
    </xdr:to>
    <xdr:cxnSp macro="">
      <xdr:nvCxnSpPr>
        <xdr:cNvPr id="341" name="直線コネクタ 340"/>
        <xdr:cNvCxnSpPr/>
      </xdr:nvCxnSpPr>
      <xdr:spPr>
        <a:xfrm>
          <a:off x="9154160" y="132821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123004</xdr:rowOff>
    </xdr:from>
    <xdr:ext cx="469744" cy="259045"/>
    <xdr:sp macro="" textlink="">
      <xdr:nvSpPr>
        <xdr:cNvPr id="342" name="【公営住宅】&#10;一人当たり面積平均値テキスト"/>
        <xdr:cNvSpPr txBox="1"/>
      </xdr:nvSpPr>
      <xdr:spPr>
        <a:xfrm>
          <a:off x="9258300" y="13869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144577</xdr:rowOff>
    </xdr:from>
    <xdr:to>
      <xdr:col>55</xdr:col>
      <xdr:colOff>50800</xdr:colOff>
      <xdr:row>83</xdr:row>
      <xdr:rowOff>74727</xdr:rowOff>
    </xdr:to>
    <xdr:sp macro="" textlink="">
      <xdr:nvSpPr>
        <xdr:cNvPr id="343" name="フローチャート: 判断 342"/>
        <xdr:cNvSpPr/>
      </xdr:nvSpPr>
      <xdr:spPr>
        <a:xfrm>
          <a:off x="9192260" y="138910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145948</xdr:rowOff>
    </xdr:from>
    <xdr:to>
      <xdr:col>50</xdr:col>
      <xdr:colOff>165100</xdr:colOff>
      <xdr:row>83</xdr:row>
      <xdr:rowOff>76098</xdr:rowOff>
    </xdr:to>
    <xdr:sp macro="" textlink="">
      <xdr:nvSpPr>
        <xdr:cNvPr id="344" name="フローチャート: 判断 343"/>
        <xdr:cNvSpPr/>
      </xdr:nvSpPr>
      <xdr:spPr>
        <a:xfrm>
          <a:off x="8445500" y="138924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139548</xdr:rowOff>
    </xdr:from>
    <xdr:to>
      <xdr:col>46</xdr:col>
      <xdr:colOff>38100</xdr:colOff>
      <xdr:row>83</xdr:row>
      <xdr:rowOff>69698</xdr:rowOff>
    </xdr:to>
    <xdr:sp macro="" textlink="">
      <xdr:nvSpPr>
        <xdr:cNvPr id="345" name="フローチャート: 判断 344"/>
        <xdr:cNvSpPr/>
      </xdr:nvSpPr>
      <xdr:spPr>
        <a:xfrm>
          <a:off x="7670800" y="138860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6" name="フローチャート: 判断 345"/>
        <xdr:cNvSpPr/>
      </xdr:nvSpPr>
      <xdr:spPr>
        <a:xfrm>
          <a:off x="6873240" y="13893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7" name="フローチャート: 判断 346"/>
        <xdr:cNvSpPr/>
      </xdr:nvSpPr>
      <xdr:spPr>
        <a:xfrm>
          <a:off x="6098540" y="13893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105257</xdr:rowOff>
    </xdr:from>
    <xdr:to>
      <xdr:col>55</xdr:col>
      <xdr:colOff>50800</xdr:colOff>
      <xdr:row>80</xdr:row>
      <xdr:rowOff>35407</xdr:rowOff>
    </xdr:to>
    <xdr:sp macro="" textlink="">
      <xdr:nvSpPr>
        <xdr:cNvPr id="353" name="楕円 352"/>
        <xdr:cNvSpPr/>
      </xdr:nvSpPr>
      <xdr:spPr>
        <a:xfrm>
          <a:off x="9192260" y="133488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20184</xdr:rowOff>
    </xdr:from>
    <xdr:ext cx="469744" cy="259045"/>
    <xdr:sp macro="" textlink="">
      <xdr:nvSpPr>
        <xdr:cNvPr id="354" name="【公営住宅】&#10;一人当たり面積該当値テキスト"/>
        <xdr:cNvSpPr txBox="1"/>
      </xdr:nvSpPr>
      <xdr:spPr>
        <a:xfrm>
          <a:off x="9258300" y="1326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131318</xdr:rowOff>
    </xdr:from>
    <xdr:to>
      <xdr:col>50</xdr:col>
      <xdr:colOff>165100</xdr:colOff>
      <xdr:row>80</xdr:row>
      <xdr:rowOff>61468</xdr:rowOff>
    </xdr:to>
    <xdr:sp macro="" textlink="">
      <xdr:nvSpPr>
        <xdr:cNvPr id="355" name="楕円 354"/>
        <xdr:cNvSpPr/>
      </xdr:nvSpPr>
      <xdr:spPr>
        <a:xfrm>
          <a:off x="8445500" y="133748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156057</xdr:rowOff>
    </xdr:from>
    <xdr:to>
      <xdr:col>55</xdr:col>
      <xdr:colOff>0</xdr:colOff>
      <xdr:row>80</xdr:row>
      <xdr:rowOff>10668</xdr:rowOff>
    </xdr:to>
    <xdr:cxnSp macro="">
      <xdr:nvCxnSpPr>
        <xdr:cNvPr id="356" name="直線コネクタ 355"/>
        <xdr:cNvCxnSpPr/>
      </xdr:nvCxnSpPr>
      <xdr:spPr>
        <a:xfrm flipV="1">
          <a:off x="8496300" y="13399617"/>
          <a:ext cx="723900" cy="2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153721</xdr:rowOff>
    </xdr:from>
    <xdr:to>
      <xdr:col>46</xdr:col>
      <xdr:colOff>38100</xdr:colOff>
      <xdr:row>80</xdr:row>
      <xdr:rowOff>83871</xdr:rowOff>
    </xdr:to>
    <xdr:sp macro="" textlink="">
      <xdr:nvSpPr>
        <xdr:cNvPr id="357" name="楕円 356"/>
        <xdr:cNvSpPr/>
      </xdr:nvSpPr>
      <xdr:spPr>
        <a:xfrm>
          <a:off x="7670800" y="133972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10668</xdr:rowOff>
    </xdr:from>
    <xdr:to>
      <xdr:col>50</xdr:col>
      <xdr:colOff>114300</xdr:colOff>
      <xdr:row>80</xdr:row>
      <xdr:rowOff>33071</xdr:rowOff>
    </xdr:to>
    <xdr:cxnSp macro="">
      <xdr:nvCxnSpPr>
        <xdr:cNvPr id="358" name="直線コネクタ 357"/>
        <xdr:cNvCxnSpPr/>
      </xdr:nvCxnSpPr>
      <xdr:spPr>
        <a:xfrm flipV="1">
          <a:off x="7713980" y="13421868"/>
          <a:ext cx="78232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67311</xdr:rowOff>
    </xdr:from>
    <xdr:to>
      <xdr:col>41</xdr:col>
      <xdr:colOff>101600</xdr:colOff>
      <xdr:row>80</xdr:row>
      <xdr:rowOff>168911</xdr:rowOff>
    </xdr:to>
    <xdr:sp macro="" textlink="">
      <xdr:nvSpPr>
        <xdr:cNvPr id="359" name="楕円 358"/>
        <xdr:cNvSpPr/>
      </xdr:nvSpPr>
      <xdr:spPr>
        <a:xfrm>
          <a:off x="687324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33071</xdr:rowOff>
    </xdr:from>
    <xdr:to>
      <xdr:col>45</xdr:col>
      <xdr:colOff>177800</xdr:colOff>
      <xdr:row>80</xdr:row>
      <xdr:rowOff>118111</xdr:rowOff>
    </xdr:to>
    <xdr:cxnSp macro="">
      <xdr:nvCxnSpPr>
        <xdr:cNvPr id="360" name="直線コネクタ 359"/>
        <xdr:cNvCxnSpPr/>
      </xdr:nvCxnSpPr>
      <xdr:spPr>
        <a:xfrm flipV="1">
          <a:off x="6924040" y="13444271"/>
          <a:ext cx="789940" cy="8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56795</xdr:rowOff>
    </xdr:from>
    <xdr:to>
      <xdr:col>36</xdr:col>
      <xdr:colOff>165100</xdr:colOff>
      <xdr:row>80</xdr:row>
      <xdr:rowOff>158395</xdr:rowOff>
    </xdr:to>
    <xdr:sp macro="" textlink="">
      <xdr:nvSpPr>
        <xdr:cNvPr id="361" name="楕円 360"/>
        <xdr:cNvSpPr/>
      </xdr:nvSpPr>
      <xdr:spPr>
        <a:xfrm>
          <a:off x="6098540" y="1346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107595</xdr:rowOff>
    </xdr:from>
    <xdr:to>
      <xdr:col>41</xdr:col>
      <xdr:colOff>50800</xdr:colOff>
      <xdr:row>80</xdr:row>
      <xdr:rowOff>118111</xdr:rowOff>
    </xdr:to>
    <xdr:cxnSp macro="">
      <xdr:nvCxnSpPr>
        <xdr:cNvPr id="362" name="直線コネクタ 361"/>
        <xdr:cNvCxnSpPr/>
      </xdr:nvCxnSpPr>
      <xdr:spPr>
        <a:xfrm>
          <a:off x="6149340" y="13518795"/>
          <a:ext cx="7747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67225</xdr:rowOff>
    </xdr:from>
    <xdr:ext cx="469744" cy="259045"/>
    <xdr:sp macro="" textlink="">
      <xdr:nvSpPr>
        <xdr:cNvPr id="363" name="n_1aveValue【公営住宅】&#10;一人当たり面積"/>
        <xdr:cNvSpPr txBox="1"/>
      </xdr:nvSpPr>
      <xdr:spPr>
        <a:xfrm>
          <a:off x="8271587" y="1398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60825</xdr:rowOff>
    </xdr:from>
    <xdr:ext cx="469744" cy="259045"/>
    <xdr:sp macro="" textlink="">
      <xdr:nvSpPr>
        <xdr:cNvPr id="364" name="n_2aveValue【公営住宅】&#10;一人当たり面積"/>
        <xdr:cNvSpPr txBox="1"/>
      </xdr:nvSpPr>
      <xdr:spPr>
        <a:xfrm>
          <a:off x="7509587" y="1397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68139</xdr:rowOff>
    </xdr:from>
    <xdr:ext cx="469744" cy="259045"/>
    <xdr:sp macro="" textlink="">
      <xdr:nvSpPr>
        <xdr:cNvPr id="365" name="n_3aveValue【公営住宅】&#10;一人当たり面積"/>
        <xdr:cNvSpPr txBox="1"/>
      </xdr:nvSpPr>
      <xdr:spPr>
        <a:xfrm>
          <a:off x="6712027" y="1398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68139</xdr:rowOff>
    </xdr:from>
    <xdr:ext cx="469744" cy="259045"/>
    <xdr:sp macro="" textlink="">
      <xdr:nvSpPr>
        <xdr:cNvPr id="366" name="n_4aveValue【公営住宅】&#10;一人当たり面積"/>
        <xdr:cNvSpPr txBox="1"/>
      </xdr:nvSpPr>
      <xdr:spPr>
        <a:xfrm>
          <a:off x="5937327" y="1398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77995</xdr:rowOff>
    </xdr:from>
    <xdr:ext cx="469744" cy="259045"/>
    <xdr:sp macro="" textlink="">
      <xdr:nvSpPr>
        <xdr:cNvPr id="367" name="n_1mainValue【公営住宅】&#10;一人当たり面積"/>
        <xdr:cNvSpPr txBox="1"/>
      </xdr:nvSpPr>
      <xdr:spPr>
        <a:xfrm>
          <a:off x="8271587" y="1315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100398</xdr:rowOff>
    </xdr:from>
    <xdr:ext cx="469744" cy="259045"/>
    <xdr:sp macro="" textlink="">
      <xdr:nvSpPr>
        <xdr:cNvPr id="368" name="n_2mainValue【公営住宅】&#10;一人当たり面積"/>
        <xdr:cNvSpPr txBox="1"/>
      </xdr:nvSpPr>
      <xdr:spPr>
        <a:xfrm>
          <a:off x="7509587" y="1317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13988</xdr:rowOff>
    </xdr:from>
    <xdr:ext cx="469744" cy="259045"/>
    <xdr:sp macro="" textlink="">
      <xdr:nvSpPr>
        <xdr:cNvPr id="369" name="n_3mainValue【公営住宅】&#10;一人当たり面積"/>
        <xdr:cNvSpPr txBox="1"/>
      </xdr:nvSpPr>
      <xdr:spPr>
        <a:xfrm>
          <a:off x="6712027" y="1325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3472</xdr:rowOff>
    </xdr:from>
    <xdr:ext cx="469744" cy="259045"/>
    <xdr:sp macro="" textlink="">
      <xdr:nvSpPr>
        <xdr:cNvPr id="370" name="n_4mainValue【公営住宅】&#10;一人当たり面積"/>
        <xdr:cNvSpPr txBox="1"/>
      </xdr:nvSpPr>
      <xdr:spPr>
        <a:xfrm>
          <a:off x="5937327" y="1324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2" name="直線コネクタ 381"/>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3" name="テキスト ボックス 382"/>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4" name="直線コネクタ 383"/>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5" name="テキスト ボックス 384"/>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6" name="直線コネクタ 385"/>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7" name="テキスト ボックス 386"/>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8" name="直線コネクタ 387"/>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9" name="テキスト ボックス 388"/>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0" name="直線コネクタ 389"/>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1" name="テキスト ボックス 390"/>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2" name="直線コネクタ 391"/>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59055</xdr:rowOff>
    </xdr:from>
    <xdr:to>
      <xdr:col>24</xdr:col>
      <xdr:colOff>62865</xdr:colOff>
      <xdr:row>109</xdr:row>
      <xdr:rowOff>57150</xdr:rowOff>
    </xdr:to>
    <xdr:cxnSp macro="">
      <xdr:nvCxnSpPr>
        <xdr:cNvPr id="394" name="直線コネクタ 393"/>
        <xdr:cNvCxnSpPr/>
      </xdr:nvCxnSpPr>
      <xdr:spPr>
        <a:xfrm flipV="1">
          <a:off x="4086225" y="1699069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60977</xdr:rowOff>
    </xdr:from>
    <xdr:ext cx="405111" cy="259045"/>
    <xdr:sp macro="" textlink="">
      <xdr:nvSpPr>
        <xdr:cNvPr id="395" name="【港湾・漁港】&#10;有形固定資産減価償却率最小値テキスト"/>
        <xdr:cNvSpPr txBox="1"/>
      </xdr:nvSpPr>
      <xdr:spPr>
        <a:xfrm>
          <a:off x="4124960" y="1833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57150</xdr:rowOff>
    </xdr:from>
    <xdr:to>
      <xdr:col>24</xdr:col>
      <xdr:colOff>152400</xdr:colOff>
      <xdr:row>109</xdr:row>
      <xdr:rowOff>57150</xdr:rowOff>
    </xdr:to>
    <xdr:cxnSp macro="">
      <xdr:nvCxnSpPr>
        <xdr:cNvPr id="396" name="直線コネクタ 395"/>
        <xdr:cNvCxnSpPr/>
      </xdr:nvCxnSpPr>
      <xdr:spPr>
        <a:xfrm>
          <a:off x="4020820" y="1832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5732</xdr:rowOff>
    </xdr:from>
    <xdr:ext cx="405111" cy="259045"/>
    <xdr:sp macro="" textlink="">
      <xdr:nvSpPr>
        <xdr:cNvPr id="397" name="【港湾・漁港】&#10;有形固定資産減価償却率最大値テキスト"/>
        <xdr:cNvSpPr txBox="1"/>
      </xdr:nvSpPr>
      <xdr:spPr>
        <a:xfrm>
          <a:off x="4124960" y="16769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59055</xdr:rowOff>
    </xdr:from>
    <xdr:to>
      <xdr:col>24</xdr:col>
      <xdr:colOff>152400</xdr:colOff>
      <xdr:row>101</xdr:row>
      <xdr:rowOff>59055</xdr:rowOff>
    </xdr:to>
    <xdr:cxnSp macro="">
      <xdr:nvCxnSpPr>
        <xdr:cNvPr id="398" name="直線コネクタ 397"/>
        <xdr:cNvCxnSpPr/>
      </xdr:nvCxnSpPr>
      <xdr:spPr>
        <a:xfrm>
          <a:off x="4020820" y="169906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74313</xdr:rowOff>
    </xdr:from>
    <xdr:ext cx="405111" cy="259045"/>
    <xdr:sp macro="" textlink="">
      <xdr:nvSpPr>
        <xdr:cNvPr id="399" name="【港湾・漁港】&#10;有形固定資産減価償却率平均値テキスト"/>
        <xdr:cNvSpPr txBox="1"/>
      </xdr:nvSpPr>
      <xdr:spPr>
        <a:xfrm>
          <a:off x="4124960" y="18011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95886</xdr:rowOff>
    </xdr:from>
    <xdr:to>
      <xdr:col>24</xdr:col>
      <xdr:colOff>114300</xdr:colOff>
      <xdr:row>108</xdr:row>
      <xdr:rowOff>26036</xdr:rowOff>
    </xdr:to>
    <xdr:sp macro="" textlink="">
      <xdr:nvSpPr>
        <xdr:cNvPr id="400" name="フローチャート: 判断 399"/>
        <xdr:cNvSpPr/>
      </xdr:nvSpPr>
      <xdr:spPr>
        <a:xfrm>
          <a:off x="4036060" y="180333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107</xdr:row>
      <xdr:rowOff>46355</xdr:rowOff>
    </xdr:from>
    <xdr:to>
      <xdr:col>20</xdr:col>
      <xdr:colOff>38100</xdr:colOff>
      <xdr:row>107</xdr:row>
      <xdr:rowOff>147955</xdr:rowOff>
    </xdr:to>
    <xdr:sp macro="" textlink="">
      <xdr:nvSpPr>
        <xdr:cNvPr id="401" name="フローチャート: 判断 400"/>
        <xdr:cNvSpPr/>
      </xdr:nvSpPr>
      <xdr:spPr>
        <a:xfrm>
          <a:off x="3312160" y="179838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8255</xdr:rowOff>
    </xdr:from>
    <xdr:to>
      <xdr:col>15</xdr:col>
      <xdr:colOff>101600</xdr:colOff>
      <xdr:row>107</xdr:row>
      <xdr:rowOff>109855</xdr:rowOff>
    </xdr:to>
    <xdr:sp macro="" textlink="">
      <xdr:nvSpPr>
        <xdr:cNvPr id="402" name="フローチャート: 判断 401"/>
        <xdr:cNvSpPr/>
      </xdr:nvSpPr>
      <xdr:spPr>
        <a:xfrm>
          <a:off x="2514600" y="1794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162561</xdr:rowOff>
    </xdr:from>
    <xdr:to>
      <xdr:col>10</xdr:col>
      <xdr:colOff>165100</xdr:colOff>
      <xdr:row>107</xdr:row>
      <xdr:rowOff>92711</xdr:rowOff>
    </xdr:to>
    <xdr:sp macro="" textlink="">
      <xdr:nvSpPr>
        <xdr:cNvPr id="403" name="フローチャート: 判断 402"/>
        <xdr:cNvSpPr/>
      </xdr:nvSpPr>
      <xdr:spPr>
        <a:xfrm>
          <a:off x="1739900" y="17932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124461</xdr:rowOff>
    </xdr:from>
    <xdr:to>
      <xdr:col>6</xdr:col>
      <xdr:colOff>38100</xdr:colOff>
      <xdr:row>107</xdr:row>
      <xdr:rowOff>54611</xdr:rowOff>
    </xdr:to>
    <xdr:sp macro="" textlink="">
      <xdr:nvSpPr>
        <xdr:cNvPr id="404" name="フローチャート: 判断 403"/>
        <xdr:cNvSpPr/>
      </xdr:nvSpPr>
      <xdr:spPr>
        <a:xfrm>
          <a:off x="965200" y="178943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5" name="テキスト ボックス 404"/>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6" name="テキスト ボックス 405"/>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7" name="テキスト ボックス 406"/>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8" name="テキスト ボックス 407"/>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9" name="テキスト ボックス 408"/>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36830</xdr:rowOff>
    </xdr:from>
    <xdr:to>
      <xdr:col>24</xdr:col>
      <xdr:colOff>114300</xdr:colOff>
      <xdr:row>106</xdr:row>
      <xdr:rowOff>138430</xdr:rowOff>
    </xdr:to>
    <xdr:sp macro="" textlink="">
      <xdr:nvSpPr>
        <xdr:cNvPr id="410" name="楕円 409"/>
        <xdr:cNvSpPr/>
      </xdr:nvSpPr>
      <xdr:spPr>
        <a:xfrm>
          <a:off x="403606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59707</xdr:rowOff>
    </xdr:from>
    <xdr:ext cx="405111" cy="259045"/>
    <xdr:sp macro="" textlink="">
      <xdr:nvSpPr>
        <xdr:cNvPr id="411" name="【港湾・漁港】&#10;有形固定資産減価償却率該当値テキスト"/>
        <xdr:cNvSpPr txBox="1"/>
      </xdr:nvSpPr>
      <xdr:spPr>
        <a:xfrm>
          <a:off x="4124960"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170180</xdr:rowOff>
    </xdr:from>
    <xdr:to>
      <xdr:col>20</xdr:col>
      <xdr:colOff>38100</xdr:colOff>
      <xdr:row>106</xdr:row>
      <xdr:rowOff>100330</xdr:rowOff>
    </xdr:to>
    <xdr:sp macro="" textlink="">
      <xdr:nvSpPr>
        <xdr:cNvPr id="412" name="楕円 411"/>
        <xdr:cNvSpPr/>
      </xdr:nvSpPr>
      <xdr:spPr>
        <a:xfrm>
          <a:off x="3312160" y="17772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49530</xdr:rowOff>
    </xdr:from>
    <xdr:to>
      <xdr:col>24</xdr:col>
      <xdr:colOff>63500</xdr:colOff>
      <xdr:row>106</xdr:row>
      <xdr:rowOff>87630</xdr:rowOff>
    </xdr:to>
    <xdr:cxnSp macro="">
      <xdr:nvCxnSpPr>
        <xdr:cNvPr id="413" name="直線コネクタ 412"/>
        <xdr:cNvCxnSpPr/>
      </xdr:nvCxnSpPr>
      <xdr:spPr>
        <a:xfrm>
          <a:off x="3355340" y="1781937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145414</xdr:rowOff>
    </xdr:from>
    <xdr:to>
      <xdr:col>15</xdr:col>
      <xdr:colOff>101600</xdr:colOff>
      <xdr:row>106</xdr:row>
      <xdr:rowOff>75564</xdr:rowOff>
    </xdr:to>
    <xdr:sp macro="" textlink="">
      <xdr:nvSpPr>
        <xdr:cNvPr id="414" name="楕円 413"/>
        <xdr:cNvSpPr/>
      </xdr:nvSpPr>
      <xdr:spPr>
        <a:xfrm>
          <a:off x="2514600" y="177476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24764</xdr:rowOff>
    </xdr:from>
    <xdr:to>
      <xdr:col>19</xdr:col>
      <xdr:colOff>177800</xdr:colOff>
      <xdr:row>106</xdr:row>
      <xdr:rowOff>49530</xdr:rowOff>
    </xdr:to>
    <xdr:cxnSp macro="">
      <xdr:nvCxnSpPr>
        <xdr:cNvPr id="415" name="直線コネクタ 414"/>
        <xdr:cNvCxnSpPr/>
      </xdr:nvCxnSpPr>
      <xdr:spPr>
        <a:xfrm>
          <a:off x="2565400" y="17794604"/>
          <a:ext cx="78994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111125</xdr:rowOff>
    </xdr:from>
    <xdr:to>
      <xdr:col>10</xdr:col>
      <xdr:colOff>165100</xdr:colOff>
      <xdr:row>106</xdr:row>
      <xdr:rowOff>41275</xdr:rowOff>
    </xdr:to>
    <xdr:sp macro="" textlink="">
      <xdr:nvSpPr>
        <xdr:cNvPr id="416" name="楕円 415"/>
        <xdr:cNvSpPr/>
      </xdr:nvSpPr>
      <xdr:spPr>
        <a:xfrm>
          <a:off x="1739900" y="17713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161925</xdr:rowOff>
    </xdr:from>
    <xdr:to>
      <xdr:col>15</xdr:col>
      <xdr:colOff>50800</xdr:colOff>
      <xdr:row>106</xdr:row>
      <xdr:rowOff>24764</xdr:rowOff>
    </xdr:to>
    <xdr:cxnSp macro="">
      <xdr:nvCxnSpPr>
        <xdr:cNvPr id="417" name="直線コネクタ 416"/>
        <xdr:cNvCxnSpPr/>
      </xdr:nvCxnSpPr>
      <xdr:spPr>
        <a:xfrm>
          <a:off x="1790700" y="17764125"/>
          <a:ext cx="7747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73025</xdr:rowOff>
    </xdr:from>
    <xdr:to>
      <xdr:col>6</xdr:col>
      <xdr:colOff>38100</xdr:colOff>
      <xdr:row>106</xdr:row>
      <xdr:rowOff>3175</xdr:rowOff>
    </xdr:to>
    <xdr:sp macro="" textlink="">
      <xdr:nvSpPr>
        <xdr:cNvPr id="418" name="楕円 417"/>
        <xdr:cNvSpPr/>
      </xdr:nvSpPr>
      <xdr:spPr>
        <a:xfrm>
          <a:off x="965200" y="176752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123825</xdr:rowOff>
    </xdr:from>
    <xdr:to>
      <xdr:col>10</xdr:col>
      <xdr:colOff>114300</xdr:colOff>
      <xdr:row>105</xdr:row>
      <xdr:rowOff>161925</xdr:rowOff>
    </xdr:to>
    <xdr:cxnSp macro="">
      <xdr:nvCxnSpPr>
        <xdr:cNvPr id="419" name="直線コネクタ 418"/>
        <xdr:cNvCxnSpPr/>
      </xdr:nvCxnSpPr>
      <xdr:spPr>
        <a:xfrm>
          <a:off x="1008380" y="1772602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139082</xdr:rowOff>
    </xdr:from>
    <xdr:ext cx="405111" cy="259045"/>
    <xdr:sp macro="" textlink="">
      <xdr:nvSpPr>
        <xdr:cNvPr id="420" name="n_1aveValue【港湾・漁港】&#10;有形固定資産減価償却率"/>
        <xdr:cNvSpPr txBox="1"/>
      </xdr:nvSpPr>
      <xdr:spPr>
        <a:xfrm>
          <a:off x="3170564" y="1807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100982</xdr:rowOff>
    </xdr:from>
    <xdr:ext cx="405111" cy="259045"/>
    <xdr:sp macro="" textlink="">
      <xdr:nvSpPr>
        <xdr:cNvPr id="421" name="n_2aveValue【港湾・漁港】&#10;有形固定資産減価償却率"/>
        <xdr:cNvSpPr txBox="1"/>
      </xdr:nvSpPr>
      <xdr:spPr>
        <a:xfrm>
          <a:off x="2385704" y="1803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83838</xdr:rowOff>
    </xdr:from>
    <xdr:ext cx="405111" cy="259045"/>
    <xdr:sp macro="" textlink="">
      <xdr:nvSpPr>
        <xdr:cNvPr id="422" name="n_3aveValue【港湾・漁港】&#10;有形固定資産減価償却率"/>
        <xdr:cNvSpPr txBox="1"/>
      </xdr:nvSpPr>
      <xdr:spPr>
        <a:xfrm>
          <a:off x="1611004" y="1802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45738</xdr:rowOff>
    </xdr:from>
    <xdr:ext cx="405111" cy="259045"/>
    <xdr:sp macro="" textlink="">
      <xdr:nvSpPr>
        <xdr:cNvPr id="423" name="n_4aveValue【港湾・漁港】&#10;有形固定資産減価償却率"/>
        <xdr:cNvSpPr txBox="1"/>
      </xdr:nvSpPr>
      <xdr:spPr>
        <a:xfrm>
          <a:off x="836304" y="17983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116857</xdr:rowOff>
    </xdr:from>
    <xdr:ext cx="405111" cy="259045"/>
    <xdr:sp macro="" textlink="">
      <xdr:nvSpPr>
        <xdr:cNvPr id="424" name="n_1mainValue【港湾・漁港】&#10;有形固定資産減価償却率"/>
        <xdr:cNvSpPr txBox="1"/>
      </xdr:nvSpPr>
      <xdr:spPr>
        <a:xfrm>
          <a:off x="3170564" y="1755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92091</xdr:rowOff>
    </xdr:from>
    <xdr:ext cx="405111" cy="259045"/>
    <xdr:sp macro="" textlink="">
      <xdr:nvSpPr>
        <xdr:cNvPr id="425" name="n_2mainValue【港湾・漁港】&#10;有形固定資産減価償却率"/>
        <xdr:cNvSpPr txBox="1"/>
      </xdr:nvSpPr>
      <xdr:spPr>
        <a:xfrm>
          <a:off x="2385704" y="1752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57802</xdr:rowOff>
    </xdr:from>
    <xdr:ext cx="405111" cy="259045"/>
    <xdr:sp macro="" textlink="">
      <xdr:nvSpPr>
        <xdr:cNvPr id="426" name="n_3mainValue【港湾・漁港】&#10;有形固定資産減価償却率"/>
        <xdr:cNvSpPr txBox="1"/>
      </xdr:nvSpPr>
      <xdr:spPr>
        <a:xfrm>
          <a:off x="1611004" y="1749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19702</xdr:rowOff>
    </xdr:from>
    <xdr:ext cx="405111" cy="259045"/>
    <xdr:sp macro="" textlink="">
      <xdr:nvSpPr>
        <xdr:cNvPr id="427" name="n_4mainValue【港湾・漁港】&#10;有形固定資産減価償却率"/>
        <xdr:cNvSpPr txBox="1"/>
      </xdr:nvSpPr>
      <xdr:spPr>
        <a:xfrm>
          <a:off x="836304" y="1745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8" name="直線コネクタ 437"/>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9" name="テキスト ボックス 438"/>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0" name="直線コネクタ 439"/>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1" name="テキスト ボックス 440"/>
        <xdr:cNvSpPr txBox="1"/>
      </xdr:nvSpPr>
      <xdr:spPr>
        <a:xfrm>
          <a:off x="5364041" y="175971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2" name="直線コネクタ 441"/>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3" name="テキスト ボックス 442"/>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4" name="直線コネクタ 443"/>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5" name="テキスト ボックス 444"/>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6" name="直線コネクタ 44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7" name="テキスト ボックス 446"/>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8"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131164</xdr:rowOff>
    </xdr:from>
    <xdr:to>
      <xdr:col>54</xdr:col>
      <xdr:colOff>189865</xdr:colOff>
      <xdr:row>108</xdr:row>
      <xdr:rowOff>74005</xdr:rowOff>
    </xdr:to>
    <xdr:cxnSp macro="">
      <xdr:nvCxnSpPr>
        <xdr:cNvPr id="449" name="直線コネクタ 448"/>
        <xdr:cNvCxnSpPr/>
      </xdr:nvCxnSpPr>
      <xdr:spPr>
        <a:xfrm flipV="1">
          <a:off x="9219565" y="16727524"/>
          <a:ext cx="0" cy="145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77832</xdr:rowOff>
    </xdr:from>
    <xdr:ext cx="378565" cy="259045"/>
    <xdr:sp macro="" textlink="">
      <xdr:nvSpPr>
        <xdr:cNvPr id="450" name="【港湾・漁港】&#10;一人当たり有形固定資産（償却資産）額最小値テキスト"/>
        <xdr:cNvSpPr txBox="1"/>
      </xdr:nvSpPr>
      <xdr:spPr>
        <a:xfrm>
          <a:off x="9258300" y="18182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74005</xdr:rowOff>
    </xdr:from>
    <xdr:to>
      <xdr:col>55</xdr:col>
      <xdr:colOff>88900</xdr:colOff>
      <xdr:row>108</xdr:row>
      <xdr:rowOff>74005</xdr:rowOff>
    </xdr:to>
    <xdr:cxnSp macro="">
      <xdr:nvCxnSpPr>
        <xdr:cNvPr id="451" name="直線コネクタ 450"/>
        <xdr:cNvCxnSpPr/>
      </xdr:nvCxnSpPr>
      <xdr:spPr>
        <a:xfrm>
          <a:off x="9154160" y="181791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77841</xdr:rowOff>
    </xdr:from>
    <xdr:ext cx="599010" cy="259045"/>
    <xdr:sp macro="" textlink="">
      <xdr:nvSpPr>
        <xdr:cNvPr id="452" name="【港湾・漁港】&#10;一人当たり有形固定資産（償却資産）額最大値テキスト"/>
        <xdr:cNvSpPr txBox="1"/>
      </xdr:nvSpPr>
      <xdr:spPr>
        <a:xfrm>
          <a:off x="9258300" y="16506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131164</xdr:rowOff>
    </xdr:from>
    <xdr:to>
      <xdr:col>55</xdr:col>
      <xdr:colOff>88900</xdr:colOff>
      <xdr:row>99</xdr:row>
      <xdr:rowOff>131164</xdr:rowOff>
    </xdr:to>
    <xdr:cxnSp macro="">
      <xdr:nvCxnSpPr>
        <xdr:cNvPr id="453" name="直線コネクタ 452"/>
        <xdr:cNvCxnSpPr/>
      </xdr:nvCxnSpPr>
      <xdr:spPr>
        <a:xfrm>
          <a:off x="9154160" y="167275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17663</xdr:rowOff>
    </xdr:from>
    <xdr:ext cx="534377" cy="259045"/>
    <xdr:sp macro="" textlink="">
      <xdr:nvSpPr>
        <xdr:cNvPr id="454" name="【港湾・漁港】&#10;一人当たり有形固定資産（償却資産）額平均値テキスト"/>
        <xdr:cNvSpPr txBox="1"/>
      </xdr:nvSpPr>
      <xdr:spPr>
        <a:xfrm>
          <a:off x="9258300" y="17284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166236</xdr:rowOff>
    </xdr:from>
    <xdr:to>
      <xdr:col>55</xdr:col>
      <xdr:colOff>50800</xdr:colOff>
      <xdr:row>104</xdr:row>
      <xdr:rowOff>96386</xdr:rowOff>
    </xdr:to>
    <xdr:sp macro="" textlink="">
      <xdr:nvSpPr>
        <xdr:cNvPr id="455" name="フローチャート: 判断 454"/>
        <xdr:cNvSpPr/>
      </xdr:nvSpPr>
      <xdr:spPr>
        <a:xfrm>
          <a:off x="9192260" y="174331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59727</xdr:rowOff>
    </xdr:from>
    <xdr:to>
      <xdr:col>50</xdr:col>
      <xdr:colOff>165100</xdr:colOff>
      <xdr:row>104</xdr:row>
      <xdr:rowOff>161327</xdr:rowOff>
    </xdr:to>
    <xdr:sp macro="" textlink="">
      <xdr:nvSpPr>
        <xdr:cNvPr id="456" name="フローチャート: 判断 455"/>
        <xdr:cNvSpPr/>
      </xdr:nvSpPr>
      <xdr:spPr>
        <a:xfrm>
          <a:off x="8445500" y="174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61547</xdr:rowOff>
    </xdr:from>
    <xdr:to>
      <xdr:col>46</xdr:col>
      <xdr:colOff>38100</xdr:colOff>
      <xdr:row>104</xdr:row>
      <xdr:rowOff>163147</xdr:rowOff>
    </xdr:to>
    <xdr:sp macro="" textlink="">
      <xdr:nvSpPr>
        <xdr:cNvPr id="457" name="フローチャート: 判断 456"/>
        <xdr:cNvSpPr/>
      </xdr:nvSpPr>
      <xdr:spPr>
        <a:xfrm>
          <a:off x="7670800" y="174961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59572</xdr:rowOff>
    </xdr:from>
    <xdr:to>
      <xdr:col>41</xdr:col>
      <xdr:colOff>101600</xdr:colOff>
      <xdr:row>104</xdr:row>
      <xdr:rowOff>161172</xdr:rowOff>
    </xdr:to>
    <xdr:sp macro="" textlink="">
      <xdr:nvSpPr>
        <xdr:cNvPr id="458" name="フローチャート: 判断 457"/>
        <xdr:cNvSpPr/>
      </xdr:nvSpPr>
      <xdr:spPr>
        <a:xfrm>
          <a:off x="6873240" y="1749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69273</xdr:rowOff>
    </xdr:from>
    <xdr:to>
      <xdr:col>36</xdr:col>
      <xdr:colOff>165100</xdr:colOff>
      <xdr:row>104</xdr:row>
      <xdr:rowOff>170873</xdr:rowOff>
    </xdr:to>
    <xdr:sp macro="" textlink="">
      <xdr:nvSpPr>
        <xdr:cNvPr id="459" name="フローチャート: 判断 458"/>
        <xdr:cNvSpPr/>
      </xdr:nvSpPr>
      <xdr:spPr>
        <a:xfrm>
          <a:off x="6098540" y="17503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0" name="テキスト ボックス 459"/>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1" name="テキスト ボックス 460"/>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2" name="テキスト ボックス 461"/>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3" name="テキスト ボックス 462"/>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4" name="テキスト ボックス 463"/>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53454</xdr:rowOff>
    </xdr:from>
    <xdr:to>
      <xdr:col>55</xdr:col>
      <xdr:colOff>50800</xdr:colOff>
      <xdr:row>107</xdr:row>
      <xdr:rowOff>155054</xdr:rowOff>
    </xdr:to>
    <xdr:sp macro="" textlink="">
      <xdr:nvSpPr>
        <xdr:cNvPr id="465" name="楕円 464"/>
        <xdr:cNvSpPr/>
      </xdr:nvSpPr>
      <xdr:spPr>
        <a:xfrm>
          <a:off x="9192260" y="179909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31881</xdr:rowOff>
    </xdr:from>
    <xdr:ext cx="534377" cy="259045"/>
    <xdr:sp macro="" textlink="">
      <xdr:nvSpPr>
        <xdr:cNvPr id="466" name="【港湾・漁港】&#10;一人当たり有形固定資産（償却資産）額該当値テキスト"/>
        <xdr:cNvSpPr txBox="1"/>
      </xdr:nvSpPr>
      <xdr:spPr>
        <a:xfrm>
          <a:off x="9258300" y="179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54094</xdr:rowOff>
    </xdr:from>
    <xdr:to>
      <xdr:col>50</xdr:col>
      <xdr:colOff>165100</xdr:colOff>
      <xdr:row>107</xdr:row>
      <xdr:rowOff>155694</xdr:rowOff>
    </xdr:to>
    <xdr:sp macro="" textlink="">
      <xdr:nvSpPr>
        <xdr:cNvPr id="467" name="楕円 466"/>
        <xdr:cNvSpPr/>
      </xdr:nvSpPr>
      <xdr:spPr>
        <a:xfrm>
          <a:off x="8445500" y="179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104254</xdr:rowOff>
    </xdr:from>
    <xdr:to>
      <xdr:col>55</xdr:col>
      <xdr:colOff>0</xdr:colOff>
      <xdr:row>107</xdr:row>
      <xdr:rowOff>104894</xdr:rowOff>
    </xdr:to>
    <xdr:cxnSp macro="">
      <xdr:nvCxnSpPr>
        <xdr:cNvPr id="468" name="直線コネクタ 467"/>
        <xdr:cNvCxnSpPr/>
      </xdr:nvCxnSpPr>
      <xdr:spPr>
        <a:xfrm flipV="1">
          <a:off x="8496300" y="18041734"/>
          <a:ext cx="7239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56600</xdr:rowOff>
    </xdr:from>
    <xdr:to>
      <xdr:col>46</xdr:col>
      <xdr:colOff>38100</xdr:colOff>
      <xdr:row>107</xdr:row>
      <xdr:rowOff>158200</xdr:rowOff>
    </xdr:to>
    <xdr:sp macro="" textlink="">
      <xdr:nvSpPr>
        <xdr:cNvPr id="469" name="楕円 468"/>
        <xdr:cNvSpPr/>
      </xdr:nvSpPr>
      <xdr:spPr>
        <a:xfrm>
          <a:off x="7670800" y="179940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104894</xdr:rowOff>
    </xdr:from>
    <xdr:to>
      <xdr:col>50</xdr:col>
      <xdr:colOff>114300</xdr:colOff>
      <xdr:row>107</xdr:row>
      <xdr:rowOff>107400</xdr:rowOff>
    </xdr:to>
    <xdr:cxnSp macro="">
      <xdr:nvCxnSpPr>
        <xdr:cNvPr id="470" name="直線コネクタ 469"/>
        <xdr:cNvCxnSpPr/>
      </xdr:nvCxnSpPr>
      <xdr:spPr>
        <a:xfrm flipV="1">
          <a:off x="7713980" y="18042374"/>
          <a:ext cx="782320" cy="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55539</xdr:rowOff>
    </xdr:from>
    <xdr:to>
      <xdr:col>41</xdr:col>
      <xdr:colOff>101600</xdr:colOff>
      <xdr:row>107</xdr:row>
      <xdr:rowOff>157139</xdr:rowOff>
    </xdr:to>
    <xdr:sp macro="" textlink="">
      <xdr:nvSpPr>
        <xdr:cNvPr id="471" name="楕円 470"/>
        <xdr:cNvSpPr/>
      </xdr:nvSpPr>
      <xdr:spPr>
        <a:xfrm>
          <a:off x="6873240" y="1799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106339</xdr:rowOff>
    </xdr:from>
    <xdr:to>
      <xdr:col>45</xdr:col>
      <xdr:colOff>177800</xdr:colOff>
      <xdr:row>107</xdr:row>
      <xdr:rowOff>107400</xdr:rowOff>
    </xdr:to>
    <xdr:cxnSp macro="">
      <xdr:nvCxnSpPr>
        <xdr:cNvPr id="472" name="直線コネクタ 471"/>
        <xdr:cNvCxnSpPr/>
      </xdr:nvCxnSpPr>
      <xdr:spPr>
        <a:xfrm>
          <a:off x="6924040" y="18043819"/>
          <a:ext cx="789940" cy="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55950</xdr:rowOff>
    </xdr:from>
    <xdr:to>
      <xdr:col>36</xdr:col>
      <xdr:colOff>165100</xdr:colOff>
      <xdr:row>107</xdr:row>
      <xdr:rowOff>157550</xdr:rowOff>
    </xdr:to>
    <xdr:sp macro="" textlink="">
      <xdr:nvSpPr>
        <xdr:cNvPr id="473" name="楕円 472"/>
        <xdr:cNvSpPr/>
      </xdr:nvSpPr>
      <xdr:spPr>
        <a:xfrm>
          <a:off x="6098540" y="1799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106339</xdr:rowOff>
    </xdr:from>
    <xdr:to>
      <xdr:col>41</xdr:col>
      <xdr:colOff>50800</xdr:colOff>
      <xdr:row>107</xdr:row>
      <xdr:rowOff>106750</xdr:rowOff>
    </xdr:to>
    <xdr:cxnSp macro="">
      <xdr:nvCxnSpPr>
        <xdr:cNvPr id="474" name="直線コネクタ 473"/>
        <xdr:cNvCxnSpPr/>
      </xdr:nvCxnSpPr>
      <xdr:spPr>
        <a:xfrm flipV="1">
          <a:off x="6149340" y="18043819"/>
          <a:ext cx="7747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6404</xdr:rowOff>
    </xdr:from>
    <xdr:ext cx="534377" cy="259045"/>
    <xdr:sp macro="" textlink="">
      <xdr:nvSpPr>
        <xdr:cNvPr id="475" name="n_1aveValue【港湾・漁港】&#10;一人当たり有形固定資産（償却資産）額"/>
        <xdr:cNvSpPr txBox="1"/>
      </xdr:nvSpPr>
      <xdr:spPr>
        <a:xfrm>
          <a:off x="8239271" y="1727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8224</xdr:rowOff>
    </xdr:from>
    <xdr:ext cx="534377" cy="259045"/>
    <xdr:sp macro="" textlink="">
      <xdr:nvSpPr>
        <xdr:cNvPr id="476" name="n_2aveValue【港湾・漁港】&#10;一人当たり有形固定資産（償却資産）額"/>
        <xdr:cNvSpPr txBox="1"/>
      </xdr:nvSpPr>
      <xdr:spPr>
        <a:xfrm>
          <a:off x="7477271" y="172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6249</xdr:rowOff>
    </xdr:from>
    <xdr:ext cx="534377" cy="259045"/>
    <xdr:sp macro="" textlink="">
      <xdr:nvSpPr>
        <xdr:cNvPr id="477" name="n_3aveValue【港湾・漁港】&#10;一人当たり有形固定資産（償却資産）額"/>
        <xdr:cNvSpPr txBox="1"/>
      </xdr:nvSpPr>
      <xdr:spPr>
        <a:xfrm>
          <a:off x="6702571" y="172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15950</xdr:rowOff>
    </xdr:from>
    <xdr:ext cx="534377" cy="259045"/>
    <xdr:sp macro="" textlink="">
      <xdr:nvSpPr>
        <xdr:cNvPr id="478" name="n_4aveValue【港湾・漁港】&#10;一人当たり有形固定資産（償却資産）額"/>
        <xdr:cNvSpPr txBox="1"/>
      </xdr:nvSpPr>
      <xdr:spPr>
        <a:xfrm>
          <a:off x="5905011" y="1728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146821</xdr:rowOff>
    </xdr:from>
    <xdr:ext cx="534377" cy="259045"/>
    <xdr:sp macro="" textlink="">
      <xdr:nvSpPr>
        <xdr:cNvPr id="479" name="n_1mainValue【港湾・漁港】&#10;一人当たり有形固定資産（償却資産）額"/>
        <xdr:cNvSpPr txBox="1"/>
      </xdr:nvSpPr>
      <xdr:spPr>
        <a:xfrm>
          <a:off x="8239271" y="180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149327</xdr:rowOff>
    </xdr:from>
    <xdr:ext cx="534377" cy="259045"/>
    <xdr:sp macro="" textlink="">
      <xdr:nvSpPr>
        <xdr:cNvPr id="480" name="n_2mainValue【港湾・漁港】&#10;一人当たり有形固定資産（償却資産）額"/>
        <xdr:cNvSpPr txBox="1"/>
      </xdr:nvSpPr>
      <xdr:spPr>
        <a:xfrm>
          <a:off x="7477271" y="180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148266</xdr:rowOff>
    </xdr:from>
    <xdr:ext cx="534377" cy="259045"/>
    <xdr:sp macro="" textlink="">
      <xdr:nvSpPr>
        <xdr:cNvPr id="481" name="n_3mainValue【港湾・漁港】&#10;一人当たり有形固定資産（償却資産）額"/>
        <xdr:cNvSpPr txBox="1"/>
      </xdr:nvSpPr>
      <xdr:spPr>
        <a:xfrm>
          <a:off x="6702571" y="180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148677</xdr:rowOff>
    </xdr:from>
    <xdr:ext cx="534377" cy="259045"/>
    <xdr:sp macro="" textlink="">
      <xdr:nvSpPr>
        <xdr:cNvPr id="482" name="n_4mainValue【港湾・漁港】&#10;一人当たり有形固定資産（償却資産）額"/>
        <xdr:cNvSpPr txBox="1"/>
      </xdr:nvSpPr>
      <xdr:spPr>
        <a:xfrm>
          <a:off x="5905011" y="1808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3" name="正方形/長方形 48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4" name="正方形/長方形 483"/>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5" name="正方形/長方形 484"/>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6" name="正方形/長方形 485"/>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7" name="正方形/長方形 486"/>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8" name="正方形/長方形 487"/>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9" name="正方形/長方形 488"/>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0" name="正方形/長方形 489"/>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1" name="テキスト ボックス 490"/>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2" name="直線コネクタ 491"/>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3" name="テキスト ボックス 492"/>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4" name="直線コネクタ 493"/>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5" name="テキスト ボックス 494"/>
        <xdr:cNvSpPr txBox="1"/>
      </xdr:nvSpPr>
      <xdr:spPr>
        <a:xfrm>
          <a:off x="1060276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6" name="直線コネクタ 495"/>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7" name="テキスト ボックス 496"/>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8" name="直線コネクタ 497"/>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9" name="テキスト ボックス 498"/>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0" name="直線コネクタ 499"/>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1" name="テキスト ボックス 500"/>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2" name="直線コネクタ 501"/>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3" name="テキスト ボックス 502"/>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4" name="直線コネクタ 503"/>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5" name="テキスト ボックス 504"/>
        <xdr:cNvSpPr txBox="1"/>
      </xdr:nvSpPr>
      <xdr:spPr>
        <a:xfrm>
          <a:off x="1060276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7" name="テキスト ボックス 506"/>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45176</xdr:rowOff>
    </xdr:from>
    <xdr:to>
      <xdr:col>85</xdr:col>
      <xdr:colOff>126364</xdr:colOff>
      <xdr:row>41</xdr:row>
      <xdr:rowOff>51707</xdr:rowOff>
    </xdr:to>
    <xdr:cxnSp macro="">
      <xdr:nvCxnSpPr>
        <xdr:cNvPr id="509" name="直線コネクタ 508"/>
        <xdr:cNvCxnSpPr/>
      </xdr:nvCxnSpPr>
      <xdr:spPr>
        <a:xfrm flipV="1">
          <a:off x="14375764" y="5577296"/>
          <a:ext cx="0" cy="1347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55534</xdr:rowOff>
    </xdr:from>
    <xdr:ext cx="405111" cy="259045"/>
    <xdr:sp macro="" textlink="">
      <xdr:nvSpPr>
        <xdr:cNvPr id="510" name="【認定こども園・幼稚園・保育所】&#10;有形固定資産減価償却率最小値テキスト"/>
        <xdr:cNvSpPr txBox="1"/>
      </xdr:nvSpPr>
      <xdr:spPr>
        <a:xfrm>
          <a:off x="14414500" y="692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51707</xdr:rowOff>
    </xdr:from>
    <xdr:to>
      <xdr:col>86</xdr:col>
      <xdr:colOff>25400</xdr:colOff>
      <xdr:row>41</xdr:row>
      <xdr:rowOff>51707</xdr:rowOff>
    </xdr:to>
    <xdr:cxnSp macro="">
      <xdr:nvCxnSpPr>
        <xdr:cNvPr id="511" name="直線コネクタ 510"/>
        <xdr:cNvCxnSpPr/>
      </xdr:nvCxnSpPr>
      <xdr:spPr>
        <a:xfrm>
          <a:off x="14287500" y="69249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163303</xdr:rowOff>
    </xdr:from>
    <xdr:ext cx="405111" cy="259045"/>
    <xdr:sp macro="" textlink="">
      <xdr:nvSpPr>
        <xdr:cNvPr id="512" name="【認定こども園・幼稚園・保育所】&#10;有形固定資産減価償却率最大値テキスト"/>
        <xdr:cNvSpPr txBox="1"/>
      </xdr:nvSpPr>
      <xdr:spPr>
        <a:xfrm>
          <a:off x="14414500" y="5360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45176</xdr:rowOff>
    </xdr:from>
    <xdr:to>
      <xdr:col>86</xdr:col>
      <xdr:colOff>25400</xdr:colOff>
      <xdr:row>33</xdr:row>
      <xdr:rowOff>45176</xdr:rowOff>
    </xdr:to>
    <xdr:cxnSp macro="">
      <xdr:nvCxnSpPr>
        <xdr:cNvPr id="513" name="直線コネクタ 512"/>
        <xdr:cNvCxnSpPr/>
      </xdr:nvCxnSpPr>
      <xdr:spPr>
        <a:xfrm>
          <a:off x="14287500" y="55772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71137</xdr:rowOff>
    </xdr:from>
    <xdr:ext cx="405111" cy="259045"/>
    <xdr:sp macro="" textlink="">
      <xdr:nvSpPr>
        <xdr:cNvPr id="514" name="【認定こども園・幼稚園・保育所】&#10;有形固定資産減価償却率平均値テキスト"/>
        <xdr:cNvSpPr txBox="1"/>
      </xdr:nvSpPr>
      <xdr:spPr>
        <a:xfrm>
          <a:off x="14414500" y="627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15" name="フローチャート: 判断 514"/>
        <xdr:cNvSpPr/>
      </xdr:nvSpPr>
      <xdr:spPr>
        <a:xfrm>
          <a:off x="14325600" y="64185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61323</xdr:rowOff>
    </xdr:from>
    <xdr:to>
      <xdr:col>81</xdr:col>
      <xdr:colOff>101600</xdr:colOff>
      <xdr:row>38</xdr:row>
      <xdr:rowOff>162923</xdr:rowOff>
    </xdr:to>
    <xdr:sp macro="" textlink="">
      <xdr:nvSpPr>
        <xdr:cNvPr id="516" name="フローチャート: 判断 515"/>
        <xdr:cNvSpPr/>
      </xdr:nvSpPr>
      <xdr:spPr>
        <a:xfrm>
          <a:off x="13578840" y="643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517" name="フローチャート: 判断 516"/>
        <xdr:cNvSpPr/>
      </xdr:nvSpPr>
      <xdr:spPr>
        <a:xfrm>
          <a:off x="12804140" y="641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97246</xdr:rowOff>
    </xdr:from>
    <xdr:to>
      <xdr:col>72</xdr:col>
      <xdr:colOff>38100</xdr:colOff>
      <xdr:row>39</xdr:row>
      <xdr:rowOff>27396</xdr:rowOff>
    </xdr:to>
    <xdr:sp macro="" textlink="">
      <xdr:nvSpPr>
        <xdr:cNvPr id="518" name="フローチャート: 判断 517"/>
        <xdr:cNvSpPr/>
      </xdr:nvSpPr>
      <xdr:spPr>
        <a:xfrm>
          <a:off x="12029440" y="64675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519" name="フローチャート: 判断 518"/>
        <xdr:cNvSpPr/>
      </xdr:nvSpPr>
      <xdr:spPr>
        <a:xfrm>
          <a:off x="11231880" y="644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149497</xdr:rowOff>
    </xdr:from>
    <xdr:to>
      <xdr:col>85</xdr:col>
      <xdr:colOff>177800</xdr:colOff>
      <xdr:row>41</xdr:row>
      <xdr:rowOff>79647</xdr:rowOff>
    </xdr:to>
    <xdr:sp macro="" textlink="">
      <xdr:nvSpPr>
        <xdr:cNvPr id="525" name="楕円 524"/>
        <xdr:cNvSpPr/>
      </xdr:nvSpPr>
      <xdr:spPr>
        <a:xfrm>
          <a:off x="14325600" y="685509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64424</xdr:rowOff>
    </xdr:from>
    <xdr:ext cx="405111" cy="259045"/>
    <xdr:sp macro="" textlink="">
      <xdr:nvSpPr>
        <xdr:cNvPr id="526" name="【認定こども園・幼稚園・保育所】&#10;有形固定資産減価償却率該当値テキスト"/>
        <xdr:cNvSpPr txBox="1"/>
      </xdr:nvSpPr>
      <xdr:spPr>
        <a:xfrm>
          <a:off x="14414500" y="677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46627</xdr:rowOff>
    </xdr:from>
    <xdr:to>
      <xdr:col>81</xdr:col>
      <xdr:colOff>101600</xdr:colOff>
      <xdr:row>41</xdr:row>
      <xdr:rowOff>148227</xdr:rowOff>
    </xdr:to>
    <xdr:sp macro="" textlink="">
      <xdr:nvSpPr>
        <xdr:cNvPr id="527" name="楕円 526"/>
        <xdr:cNvSpPr/>
      </xdr:nvSpPr>
      <xdr:spPr>
        <a:xfrm>
          <a:off x="13578840" y="69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28847</xdr:rowOff>
    </xdr:from>
    <xdr:to>
      <xdr:col>85</xdr:col>
      <xdr:colOff>127000</xdr:colOff>
      <xdr:row>41</xdr:row>
      <xdr:rowOff>97427</xdr:rowOff>
    </xdr:to>
    <xdr:cxnSp macro="">
      <xdr:nvCxnSpPr>
        <xdr:cNvPr id="528" name="直線コネクタ 527"/>
        <xdr:cNvCxnSpPr/>
      </xdr:nvCxnSpPr>
      <xdr:spPr>
        <a:xfrm flipV="1">
          <a:off x="13629640" y="6902087"/>
          <a:ext cx="74676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907</xdr:rowOff>
    </xdr:from>
    <xdr:to>
      <xdr:col>76</xdr:col>
      <xdr:colOff>165100</xdr:colOff>
      <xdr:row>41</xdr:row>
      <xdr:rowOff>102507</xdr:rowOff>
    </xdr:to>
    <xdr:sp macro="" textlink="">
      <xdr:nvSpPr>
        <xdr:cNvPr id="529" name="楕円 528"/>
        <xdr:cNvSpPr/>
      </xdr:nvSpPr>
      <xdr:spPr>
        <a:xfrm>
          <a:off x="12804140" y="687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51707</xdr:rowOff>
    </xdr:from>
    <xdr:to>
      <xdr:col>81</xdr:col>
      <xdr:colOff>50800</xdr:colOff>
      <xdr:row>41</xdr:row>
      <xdr:rowOff>97427</xdr:rowOff>
    </xdr:to>
    <xdr:cxnSp macro="">
      <xdr:nvCxnSpPr>
        <xdr:cNvPr id="530" name="直線コネクタ 529"/>
        <xdr:cNvCxnSpPr/>
      </xdr:nvCxnSpPr>
      <xdr:spPr>
        <a:xfrm>
          <a:off x="12854940" y="6924947"/>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162560</xdr:rowOff>
    </xdr:from>
    <xdr:to>
      <xdr:col>72</xdr:col>
      <xdr:colOff>38100</xdr:colOff>
      <xdr:row>41</xdr:row>
      <xdr:rowOff>92710</xdr:rowOff>
    </xdr:to>
    <xdr:sp macro="" textlink="">
      <xdr:nvSpPr>
        <xdr:cNvPr id="531" name="楕円 530"/>
        <xdr:cNvSpPr/>
      </xdr:nvSpPr>
      <xdr:spPr>
        <a:xfrm>
          <a:off x="12029440" y="6868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41910</xdr:rowOff>
    </xdr:from>
    <xdr:to>
      <xdr:col>76</xdr:col>
      <xdr:colOff>114300</xdr:colOff>
      <xdr:row>41</xdr:row>
      <xdr:rowOff>51707</xdr:rowOff>
    </xdr:to>
    <xdr:cxnSp macro="">
      <xdr:nvCxnSpPr>
        <xdr:cNvPr id="532" name="直線コネクタ 531"/>
        <xdr:cNvCxnSpPr/>
      </xdr:nvCxnSpPr>
      <xdr:spPr>
        <a:xfrm>
          <a:off x="12072620" y="6915150"/>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123372</xdr:rowOff>
    </xdr:from>
    <xdr:to>
      <xdr:col>67</xdr:col>
      <xdr:colOff>101600</xdr:colOff>
      <xdr:row>41</xdr:row>
      <xdr:rowOff>53522</xdr:rowOff>
    </xdr:to>
    <xdr:sp macro="" textlink="">
      <xdr:nvSpPr>
        <xdr:cNvPr id="533" name="楕円 532"/>
        <xdr:cNvSpPr/>
      </xdr:nvSpPr>
      <xdr:spPr>
        <a:xfrm>
          <a:off x="11231880" y="68289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2722</xdr:rowOff>
    </xdr:from>
    <xdr:to>
      <xdr:col>71</xdr:col>
      <xdr:colOff>177800</xdr:colOff>
      <xdr:row>41</xdr:row>
      <xdr:rowOff>41910</xdr:rowOff>
    </xdr:to>
    <xdr:cxnSp macro="">
      <xdr:nvCxnSpPr>
        <xdr:cNvPr id="534" name="直線コネクタ 533"/>
        <xdr:cNvCxnSpPr/>
      </xdr:nvCxnSpPr>
      <xdr:spPr>
        <a:xfrm>
          <a:off x="11282680" y="6875962"/>
          <a:ext cx="78994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8000</xdr:rowOff>
    </xdr:from>
    <xdr:ext cx="405111" cy="259045"/>
    <xdr:sp macro="" textlink="">
      <xdr:nvSpPr>
        <xdr:cNvPr id="535" name="n_1aveValue【認定こども園・幼稚園・保育所】&#10;有形固定資産減価償却率"/>
        <xdr:cNvSpPr txBox="1"/>
      </xdr:nvSpPr>
      <xdr:spPr>
        <a:xfrm>
          <a:off x="13437244" y="6210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163121</xdr:rowOff>
    </xdr:from>
    <xdr:ext cx="405111" cy="259045"/>
    <xdr:sp macro="" textlink="">
      <xdr:nvSpPr>
        <xdr:cNvPr id="536" name="n_2aveValue【認定こども園・幼稚園・保育所】&#10;有形固定資産減価償却率"/>
        <xdr:cNvSpPr txBox="1"/>
      </xdr:nvSpPr>
      <xdr:spPr>
        <a:xfrm>
          <a:off x="126752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43923</xdr:rowOff>
    </xdr:from>
    <xdr:ext cx="405111" cy="259045"/>
    <xdr:sp macro="" textlink="">
      <xdr:nvSpPr>
        <xdr:cNvPr id="537" name="n_3aveValue【認定こども園・幼稚園・保育所】&#10;有形固定資産減価償却率"/>
        <xdr:cNvSpPr txBox="1"/>
      </xdr:nvSpPr>
      <xdr:spPr>
        <a:xfrm>
          <a:off x="11900544" y="624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17797</xdr:rowOff>
    </xdr:from>
    <xdr:ext cx="405111" cy="259045"/>
    <xdr:sp macro="" textlink="">
      <xdr:nvSpPr>
        <xdr:cNvPr id="538" name="n_4aveValue【認定こども園・幼稚園・保育所】&#10;有形固定資産減価償却率"/>
        <xdr:cNvSpPr txBox="1"/>
      </xdr:nvSpPr>
      <xdr:spPr>
        <a:xfrm>
          <a:off x="1110298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139354</xdr:rowOff>
    </xdr:from>
    <xdr:ext cx="405111" cy="259045"/>
    <xdr:sp macro="" textlink="">
      <xdr:nvSpPr>
        <xdr:cNvPr id="539" name="n_1mainValue【認定こども園・幼稚園・保育所】&#10;有形固定資産減価償却率"/>
        <xdr:cNvSpPr txBox="1"/>
      </xdr:nvSpPr>
      <xdr:spPr>
        <a:xfrm>
          <a:off x="13437244" y="701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93634</xdr:rowOff>
    </xdr:from>
    <xdr:ext cx="405111" cy="259045"/>
    <xdr:sp macro="" textlink="">
      <xdr:nvSpPr>
        <xdr:cNvPr id="540" name="n_2mainValue【認定こども園・幼稚園・保育所】&#10;有形固定資産減価償却率"/>
        <xdr:cNvSpPr txBox="1"/>
      </xdr:nvSpPr>
      <xdr:spPr>
        <a:xfrm>
          <a:off x="12675244" y="696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83837</xdr:rowOff>
    </xdr:from>
    <xdr:ext cx="405111" cy="259045"/>
    <xdr:sp macro="" textlink="">
      <xdr:nvSpPr>
        <xdr:cNvPr id="541" name="n_3mainValue【認定こども園・幼稚園・保育所】&#10;有形固定資産減価償却率"/>
        <xdr:cNvSpPr txBox="1"/>
      </xdr:nvSpPr>
      <xdr:spPr>
        <a:xfrm>
          <a:off x="119005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44649</xdr:rowOff>
    </xdr:from>
    <xdr:ext cx="405111" cy="259045"/>
    <xdr:sp macro="" textlink="">
      <xdr:nvSpPr>
        <xdr:cNvPr id="542" name="n_4mainValue【認定こども園・幼稚園・保育所】&#10;有形固定資産減価償却率"/>
        <xdr:cNvSpPr txBox="1"/>
      </xdr:nvSpPr>
      <xdr:spPr>
        <a:xfrm>
          <a:off x="11102984" y="691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3" name="直線コネクタ 552"/>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4" name="テキスト ボックス 553"/>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5" name="直線コネクタ 554"/>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6" name="テキスト ボックス 555"/>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7" name="直線コネクタ 556"/>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8" name="テキスト ボックス 557"/>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9" name="直線コネクタ 558"/>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0" name="テキスト ボックス 559"/>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1" name="直線コネクタ 560"/>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2" name="テキスト ボックス 561"/>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3" name="直線コネクタ 562"/>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4" name="テキスト ボックス 563"/>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6" name="テキスト ボックス 565"/>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152400</xdr:rowOff>
    </xdr:from>
    <xdr:to>
      <xdr:col>116</xdr:col>
      <xdr:colOff>62864</xdr:colOff>
      <xdr:row>42</xdr:row>
      <xdr:rowOff>16328</xdr:rowOff>
    </xdr:to>
    <xdr:cxnSp macro="">
      <xdr:nvCxnSpPr>
        <xdr:cNvPr id="568" name="直線コネクタ 567"/>
        <xdr:cNvCxnSpPr/>
      </xdr:nvCxnSpPr>
      <xdr:spPr>
        <a:xfrm flipV="1">
          <a:off x="19509104" y="5516880"/>
          <a:ext cx="0" cy="154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69" name="【認定こども園・幼稚園・保育所】&#10;一人当たり面積最小値テキスト"/>
        <xdr:cNvSpPr txBox="1"/>
      </xdr:nvSpPr>
      <xdr:spPr>
        <a:xfrm>
          <a:off x="19547840" y="706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70" name="直線コネクタ 569"/>
        <xdr:cNvCxnSpPr/>
      </xdr:nvCxnSpPr>
      <xdr:spPr>
        <a:xfrm>
          <a:off x="19443700" y="70572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99077</xdr:rowOff>
    </xdr:from>
    <xdr:ext cx="469744" cy="259045"/>
    <xdr:sp macro="" textlink="">
      <xdr:nvSpPr>
        <xdr:cNvPr id="571" name="【認定こども園・幼稚園・保育所】&#10;一人当たり面積最大値テキスト"/>
        <xdr:cNvSpPr txBox="1"/>
      </xdr:nvSpPr>
      <xdr:spPr>
        <a:xfrm>
          <a:off x="19547840" y="529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152400</xdr:rowOff>
    </xdr:from>
    <xdr:to>
      <xdr:col>116</xdr:col>
      <xdr:colOff>152400</xdr:colOff>
      <xdr:row>32</xdr:row>
      <xdr:rowOff>152400</xdr:rowOff>
    </xdr:to>
    <xdr:cxnSp macro="">
      <xdr:nvCxnSpPr>
        <xdr:cNvPr id="572" name="直線コネクタ 571"/>
        <xdr:cNvCxnSpPr/>
      </xdr:nvCxnSpPr>
      <xdr:spPr>
        <a:xfrm>
          <a:off x="19443700" y="5516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164392</xdr:rowOff>
    </xdr:from>
    <xdr:ext cx="469744" cy="259045"/>
    <xdr:sp macro="" textlink="">
      <xdr:nvSpPr>
        <xdr:cNvPr id="573" name="【認定こども園・幼稚園・保育所】&#10;一人当たり面積平均値テキスト"/>
        <xdr:cNvSpPr txBox="1"/>
      </xdr:nvSpPr>
      <xdr:spPr>
        <a:xfrm>
          <a:off x="19547840" y="6702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14515</xdr:rowOff>
    </xdr:from>
    <xdr:to>
      <xdr:col>116</xdr:col>
      <xdr:colOff>114300</xdr:colOff>
      <xdr:row>40</xdr:row>
      <xdr:rowOff>116115</xdr:rowOff>
    </xdr:to>
    <xdr:sp macro="" textlink="">
      <xdr:nvSpPr>
        <xdr:cNvPr id="574" name="フローチャート: 判断 573"/>
        <xdr:cNvSpPr/>
      </xdr:nvSpPr>
      <xdr:spPr>
        <a:xfrm>
          <a:off x="1945894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3628</xdr:rowOff>
    </xdr:from>
    <xdr:to>
      <xdr:col>112</xdr:col>
      <xdr:colOff>38100</xdr:colOff>
      <xdr:row>40</xdr:row>
      <xdr:rowOff>105228</xdr:rowOff>
    </xdr:to>
    <xdr:sp macro="" textlink="">
      <xdr:nvSpPr>
        <xdr:cNvPr id="575" name="フローチャート: 判断 574"/>
        <xdr:cNvSpPr/>
      </xdr:nvSpPr>
      <xdr:spPr>
        <a:xfrm>
          <a:off x="18735040" y="67092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3628</xdr:rowOff>
    </xdr:from>
    <xdr:to>
      <xdr:col>107</xdr:col>
      <xdr:colOff>101600</xdr:colOff>
      <xdr:row>40</xdr:row>
      <xdr:rowOff>105228</xdr:rowOff>
    </xdr:to>
    <xdr:sp macro="" textlink="">
      <xdr:nvSpPr>
        <xdr:cNvPr id="576" name="フローチャート: 判断 575"/>
        <xdr:cNvSpPr/>
      </xdr:nvSpPr>
      <xdr:spPr>
        <a:xfrm>
          <a:off x="17937480" y="670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164193</xdr:rowOff>
    </xdr:from>
    <xdr:to>
      <xdr:col>102</xdr:col>
      <xdr:colOff>165100</xdr:colOff>
      <xdr:row>40</xdr:row>
      <xdr:rowOff>94343</xdr:rowOff>
    </xdr:to>
    <xdr:sp macro="" textlink="">
      <xdr:nvSpPr>
        <xdr:cNvPr id="577" name="フローチャート: 判断 576"/>
        <xdr:cNvSpPr/>
      </xdr:nvSpPr>
      <xdr:spPr>
        <a:xfrm>
          <a:off x="17162780" y="6702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153307</xdr:rowOff>
    </xdr:from>
    <xdr:to>
      <xdr:col>98</xdr:col>
      <xdr:colOff>38100</xdr:colOff>
      <xdr:row>40</xdr:row>
      <xdr:rowOff>83457</xdr:rowOff>
    </xdr:to>
    <xdr:sp macro="" textlink="">
      <xdr:nvSpPr>
        <xdr:cNvPr id="578" name="フローチャート: 判断 577"/>
        <xdr:cNvSpPr/>
      </xdr:nvSpPr>
      <xdr:spPr>
        <a:xfrm>
          <a:off x="16388080" y="6691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11793</xdr:rowOff>
    </xdr:from>
    <xdr:to>
      <xdr:col>116</xdr:col>
      <xdr:colOff>114300</xdr:colOff>
      <xdr:row>39</xdr:row>
      <xdr:rowOff>113393</xdr:rowOff>
    </xdr:to>
    <xdr:sp macro="" textlink="">
      <xdr:nvSpPr>
        <xdr:cNvPr id="584" name="楕円 583"/>
        <xdr:cNvSpPr/>
      </xdr:nvSpPr>
      <xdr:spPr>
        <a:xfrm>
          <a:off x="19458940" y="654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34670</xdr:rowOff>
    </xdr:from>
    <xdr:ext cx="469744" cy="259045"/>
    <xdr:sp macro="" textlink="">
      <xdr:nvSpPr>
        <xdr:cNvPr id="585" name="【認定こども園・幼稚園・保育所】&#10;一人当たり面積該当値テキスト"/>
        <xdr:cNvSpPr txBox="1"/>
      </xdr:nvSpPr>
      <xdr:spPr>
        <a:xfrm>
          <a:off x="19547840" y="640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22678</xdr:rowOff>
    </xdr:from>
    <xdr:to>
      <xdr:col>112</xdr:col>
      <xdr:colOff>38100</xdr:colOff>
      <xdr:row>39</xdr:row>
      <xdr:rowOff>124278</xdr:rowOff>
    </xdr:to>
    <xdr:sp macro="" textlink="">
      <xdr:nvSpPr>
        <xdr:cNvPr id="586" name="楕円 585"/>
        <xdr:cNvSpPr/>
      </xdr:nvSpPr>
      <xdr:spPr>
        <a:xfrm>
          <a:off x="18735040" y="65606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62593</xdr:rowOff>
    </xdr:from>
    <xdr:to>
      <xdr:col>116</xdr:col>
      <xdr:colOff>63500</xdr:colOff>
      <xdr:row>39</xdr:row>
      <xdr:rowOff>73478</xdr:rowOff>
    </xdr:to>
    <xdr:cxnSp macro="">
      <xdr:nvCxnSpPr>
        <xdr:cNvPr id="587" name="直線コネクタ 586"/>
        <xdr:cNvCxnSpPr/>
      </xdr:nvCxnSpPr>
      <xdr:spPr>
        <a:xfrm flipV="1">
          <a:off x="18778220" y="6600553"/>
          <a:ext cx="73152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33565</xdr:rowOff>
    </xdr:from>
    <xdr:to>
      <xdr:col>107</xdr:col>
      <xdr:colOff>101600</xdr:colOff>
      <xdr:row>39</xdr:row>
      <xdr:rowOff>135165</xdr:rowOff>
    </xdr:to>
    <xdr:sp macro="" textlink="">
      <xdr:nvSpPr>
        <xdr:cNvPr id="588" name="楕円 587"/>
        <xdr:cNvSpPr/>
      </xdr:nvSpPr>
      <xdr:spPr>
        <a:xfrm>
          <a:off x="17937480" y="657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73478</xdr:rowOff>
    </xdr:from>
    <xdr:to>
      <xdr:col>111</xdr:col>
      <xdr:colOff>177800</xdr:colOff>
      <xdr:row>39</xdr:row>
      <xdr:rowOff>84365</xdr:rowOff>
    </xdr:to>
    <xdr:cxnSp macro="">
      <xdr:nvCxnSpPr>
        <xdr:cNvPr id="589" name="直線コネクタ 588"/>
        <xdr:cNvCxnSpPr/>
      </xdr:nvCxnSpPr>
      <xdr:spPr>
        <a:xfrm flipV="1">
          <a:off x="17988280" y="6611438"/>
          <a:ext cx="78994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22678</xdr:rowOff>
    </xdr:from>
    <xdr:to>
      <xdr:col>102</xdr:col>
      <xdr:colOff>165100</xdr:colOff>
      <xdr:row>39</xdr:row>
      <xdr:rowOff>124278</xdr:rowOff>
    </xdr:to>
    <xdr:sp macro="" textlink="">
      <xdr:nvSpPr>
        <xdr:cNvPr id="590" name="楕円 589"/>
        <xdr:cNvSpPr/>
      </xdr:nvSpPr>
      <xdr:spPr>
        <a:xfrm>
          <a:off x="17162780" y="656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73478</xdr:rowOff>
    </xdr:from>
    <xdr:to>
      <xdr:col>107</xdr:col>
      <xdr:colOff>50800</xdr:colOff>
      <xdr:row>39</xdr:row>
      <xdr:rowOff>84365</xdr:rowOff>
    </xdr:to>
    <xdr:cxnSp macro="">
      <xdr:nvCxnSpPr>
        <xdr:cNvPr id="591" name="直線コネクタ 590"/>
        <xdr:cNvCxnSpPr/>
      </xdr:nvCxnSpPr>
      <xdr:spPr>
        <a:xfrm>
          <a:off x="17213580" y="6611438"/>
          <a:ext cx="7747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33565</xdr:rowOff>
    </xdr:from>
    <xdr:to>
      <xdr:col>98</xdr:col>
      <xdr:colOff>38100</xdr:colOff>
      <xdr:row>39</xdr:row>
      <xdr:rowOff>135165</xdr:rowOff>
    </xdr:to>
    <xdr:sp macro="" textlink="">
      <xdr:nvSpPr>
        <xdr:cNvPr id="592" name="楕円 591"/>
        <xdr:cNvSpPr/>
      </xdr:nvSpPr>
      <xdr:spPr>
        <a:xfrm>
          <a:off x="16388080" y="65715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73478</xdr:rowOff>
    </xdr:from>
    <xdr:to>
      <xdr:col>102</xdr:col>
      <xdr:colOff>114300</xdr:colOff>
      <xdr:row>39</xdr:row>
      <xdr:rowOff>84365</xdr:rowOff>
    </xdr:to>
    <xdr:cxnSp macro="">
      <xdr:nvCxnSpPr>
        <xdr:cNvPr id="593" name="直線コネクタ 592"/>
        <xdr:cNvCxnSpPr/>
      </xdr:nvCxnSpPr>
      <xdr:spPr>
        <a:xfrm flipV="1">
          <a:off x="16431260" y="6611438"/>
          <a:ext cx="78232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96355</xdr:rowOff>
    </xdr:from>
    <xdr:ext cx="469744" cy="259045"/>
    <xdr:sp macro="" textlink="">
      <xdr:nvSpPr>
        <xdr:cNvPr id="594" name="n_1aveValue【認定こども園・幼稚園・保育所】&#10;一人当たり面積"/>
        <xdr:cNvSpPr txBox="1"/>
      </xdr:nvSpPr>
      <xdr:spPr>
        <a:xfrm>
          <a:off x="18561127" y="680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96355</xdr:rowOff>
    </xdr:from>
    <xdr:ext cx="469744" cy="259045"/>
    <xdr:sp macro="" textlink="">
      <xdr:nvSpPr>
        <xdr:cNvPr id="595" name="n_2aveValue【認定こども園・幼稚園・保育所】&#10;一人当たり面積"/>
        <xdr:cNvSpPr txBox="1"/>
      </xdr:nvSpPr>
      <xdr:spPr>
        <a:xfrm>
          <a:off x="17776267" y="680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85470</xdr:rowOff>
    </xdr:from>
    <xdr:ext cx="469744" cy="259045"/>
    <xdr:sp macro="" textlink="">
      <xdr:nvSpPr>
        <xdr:cNvPr id="596" name="n_3aveValue【認定こども園・幼稚園・保育所】&#10;一人当たり面積"/>
        <xdr:cNvSpPr txBox="1"/>
      </xdr:nvSpPr>
      <xdr:spPr>
        <a:xfrm>
          <a:off x="1700156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74584</xdr:rowOff>
    </xdr:from>
    <xdr:ext cx="469744" cy="259045"/>
    <xdr:sp macro="" textlink="">
      <xdr:nvSpPr>
        <xdr:cNvPr id="597" name="n_4aveValue【認定こども園・幼稚園・保育所】&#10;一人当たり面積"/>
        <xdr:cNvSpPr txBox="1"/>
      </xdr:nvSpPr>
      <xdr:spPr>
        <a:xfrm>
          <a:off x="1622686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140805</xdr:rowOff>
    </xdr:from>
    <xdr:ext cx="469744" cy="259045"/>
    <xdr:sp macro="" textlink="">
      <xdr:nvSpPr>
        <xdr:cNvPr id="598" name="n_1mainValue【認定こども園・幼稚園・保育所】&#10;一人当たり面積"/>
        <xdr:cNvSpPr txBox="1"/>
      </xdr:nvSpPr>
      <xdr:spPr>
        <a:xfrm>
          <a:off x="18561127" y="634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151692</xdr:rowOff>
    </xdr:from>
    <xdr:ext cx="469744" cy="259045"/>
    <xdr:sp macro="" textlink="">
      <xdr:nvSpPr>
        <xdr:cNvPr id="599" name="n_2mainValue【認定こども園・幼稚園・保育所】&#10;一人当たり面積"/>
        <xdr:cNvSpPr txBox="1"/>
      </xdr:nvSpPr>
      <xdr:spPr>
        <a:xfrm>
          <a:off x="17776267" y="635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140805</xdr:rowOff>
    </xdr:from>
    <xdr:ext cx="469744" cy="259045"/>
    <xdr:sp macro="" textlink="">
      <xdr:nvSpPr>
        <xdr:cNvPr id="600" name="n_3mainValue【認定こども園・幼稚園・保育所】&#10;一人当たり面積"/>
        <xdr:cNvSpPr txBox="1"/>
      </xdr:nvSpPr>
      <xdr:spPr>
        <a:xfrm>
          <a:off x="17001567" y="634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151692</xdr:rowOff>
    </xdr:from>
    <xdr:ext cx="469744" cy="259045"/>
    <xdr:sp macro="" textlink="">
      <xdr:nvSpPr>
        <xdr:cNvPr id="601" name="n_4mainValue【認定こども園・幼稚園・保育所】&#10;一人当たり面積"/>
        <xdr:cNvSpPr txBox="1"/>
      </xdr:nvSpPr>
      <xdr:spPr>
        <a:xfrm>
          <a:off x="16226867" y="635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2" name="テキスト ボックス 611"/>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3" name="直線コネクタ 612"/>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4" name="テキスト ボックス 613"/>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5" name="直線コネクタ 614"/>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6" name="テキスト ボックス 615"/>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7" name="直線コネクタ 616"/>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8" name="テキスト ボックス 617"/>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9" name="直線コネクタ 618"/>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0" name="テキスト ボックス 619"/>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2" name="テキスト ボックス 621"/>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25146</xdr:rowOff>
    </xdr:from>
    <xdr:to>
      <xdr:col>85</xdr:col>
      <xdr:colOff>126364</xdr:colOff>
      <xdr:row>63</xdr:row>
      <xdr:rowOff>148590</xdr:rowOff>
    </xdr:to>
    <xdr:cxnSp macro="">
      <xdr:nvCxnSpPr>
        <xdr:cNvPr id="624" name="直線コネクタ 623"/>
        <xdr:cNvCxnSpPr/>
      </xdr:nvCxnSpPr>
      <xdr:spPr>
        <a:xfrm flipV="1">
          <a:off x="14375764" y="958062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152417</xdr:rowOff>
    </xdr:from>
    <xdr:ext cx="405111" cy="259045"/>
    <xdr:sp macro="" textlink="">
      <xdr:nvSpPr>
        <xdr:cNvPr id="625" name="【学校施設】&#10;有形固定資産減価償却率最小値テキスト"/>
        <xdr:cNvSpPr txBox="1"/>
      </xdr:nvSpPr>
      <xdr:spPr>
        <a:xfrm>
          <a:off x="14414500"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148590</xdr:rowOff>
    </xdr:from>
    <xdr:to>
      <xdr:col>86</xdr:col>
      <xdr:colOff>25400</xdr:colOff>
      <xdr:row>63</xdr:row>
      <xdr:rowOff>148590</xdr:rowOff>
    </xdr:to>
    <xdr:cxnSp macro="">
      <xdr:nvCxnSpPr>
        <xdr:cNvPr id="626" name="直線コネクタ 625"/>
        <xdr:cNvCxnSpPr/>
      </xdr:nvCxnSpPr>
      <xdr:spPr>
        <a:xfrm>
          <a:off x="1428750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143273</xdr:rowOff>
    </xdr:from>
    <xdr:ext cx="405111" cy="259045"/>
    <xdr:sp macro="" textlink="">
      <xdr:nvSpPr>
        <xdr:cNvPr id="627" name="【学校施設】&#10;有形固定資産減価償却率最大値テキスト"/>
        <xdr:cNvSpPr txBox="1"/>
      </xdr:nvSpPr>
      <xdr:spPr>
        <a:xfrm>
          <a:off x="14414500" y="9363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25146</xdr:rowOff>
    </xdr:from>
    <xdr:to>
      <xdr:col>86</xdr:col>
      <xdr:colOff>25400</xdr:colOff>
      <xdr:row>57</xdr:row>
      <xdr:rowOff>25146</xdr:rowOff>
    </xdr:to>
    <xdr:cxnSp macro="">
      <xdr:nvCxnSpPr>
        <xdr:cNvPr id="628" name="直線コネクタ 627"/>
        <xdr:cNvCxnSpPr/>
      </xdr:nvCxnSpPr>
      <xdr:spPr>
        <a:xfrm>
          <a:off x="14287500" y="9580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90949</xdr:rowOff>
    </xdr:from>
    <xdr:ext cx="405111" cy="259045"/>
    <xdr:sp macro="" textlink="">
      <xdr:nvSpPr>
        <xdr:cNvPr id="629" name="【学校施設】&#10;有形固定資産減価償却率平均値テキスト"/>
        <xdr:cNvSpPr txBox="1"/>
      </xdr:nvSpPr>
      <xdr:spPr>
        <a:xfrm>
          <a:off x="14414500" y="99817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630" name="フローチャート: 判断 629"/>
        <xdr:cNvSpPr/>
      </xdr:nvSpPr>
      <xdr:spPr>
        <a:xfrm>
          <a:off x="14325600" y="1012647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631" name="フローチャート: 判断 630"/>
        <xdr:cNvSpPr/>
      </xdr:nvSpPr>
      <xdr:spPr>
        <a:xfrm>
          <a:off x="1357884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26924</xdr:rowOff>
    </xdr:from>
    <xdr:to>
      <xdr:col>76</xdr:col>
      <xdr:colOff>165100</xdr:colOff>
      <xdr:row>60</xdr:row>
      <xdr:rowOff>128524</xdr:rowOff>
    </xdr:to>
    <xdr:sp macro="" textlink="">
      <xdr:nvSpPr>
        <xdr:cNvPr id="632" name="フローチャート: 判断 631"/>
        <xdr:cNvSpPr/>
      </xdr:nvSpPr>
      <xdr:spPr>
        <a:xfrm>
          <a:off x="1280414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170942</xdr:rowOff>
    </xdr:from>
    <xdr:to>
      <xdr:col>72</xdr:col>
      <xdr:colOff>38100</xdr:colOff>
      <xdr:row>60</xdr:row>
      <xdr:rowOff>101092</xdr:rowOff>
    </xdr:to>
    <xdr:sp macro="" textlink="">
      <xdr:nvSpPr>
        <xdr:cNvPr id="633" name="フローチャート: 判断 632"/>
        <xdr:cNvSpPr/>
      </xdr:nvSpPr>
      <xdr:spPr>
        <a:xfrm>
          <a:off x="12029440" y="100617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161798</xdr:rowOff>
    </xdr:from>
    <xdr:to>
      <xdr:col>67</xdr:col>
      <xdr:colOff>101600</xdr:colOff>
      <xdr:row>60</xdr:row>
      <xdr:rowOff>91948</xdr:rowOff>
    </xdr:to>
    <xdr:sp macro="" textlink="">
      <xdr:nvSpPr>
        <xdr:cNvPr id="634" name="フローチャート: 判断 633"/>
        <xdr:cNvSpPr/>
      </xdr:nvSpPr>
      <xdr:spPr>
        <a:xfrm>
          <a:off x="11231880" y="100525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640" name="楕円 639"/>
        <xdr:cNvSpPr/>
      </xdr:nvSpPr>
      <xdr:spPr>
        <a:xfrm>
          <a:off x="14325600" y="101447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64787</xdr:rowOff>
    </xdr:from>
    <xdr:ext cx="405111" cy="259045"/>
    <xdr:sp macro="" textlink="">
      <xdr:nvSpPr>
        <xdr:cNvPr id="641" name="【学校施設】&#10;有形固定資産減価償却率該当値テキスト"/>
        <xdr:cNvSpPr txBox="1"/>
      </xdr:nvSpPr>
      <xdr:spPr>
        <a:xfrm>
          <a:off x="14414500"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95504</xdr:rowOff>
    </xdr:from>
    <xdr:to>
      <xdr:col>81</xdr:col>
      <xdr:colOff>101600</xdr:colOff>
      <xdr:row>61</xdr:row>
      <xdr:rowOff>25654</xdr:rowOff>
    </xdr:to>
    <xdr:sp macro="" textlink="">
      <xdr:nvSpPr>
        <xdr:cNvPr id="642" name="楕円 641"/>
        <xdr:cNvSpPr/>
      </xdr:nvSpPr>
      <xdr:spPr>
        <a:xfrm>
          <a:off x="13578840" y="101539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137160</xdr:rowOff>
    </xdr:from>
    <xdr:to>
      <xdr:col>85</xdr:col>
      <xdr:colOff>127000</xdr:colOff>
      <xdr:row>60</xdr:row>
      <xdr:rowOff>146304</xdr:rowOff>
    </xdr:to>
    <xdr:cxnSp macro="">
      <xdr:nvCxnSpPr>
        <xdr:cNvPr id="643" name="直線コネクタ 642"/>
        <xdr:cNvCxnSpPr/>
      </xdr:nvCxnSpPr>
      <xdr:spPr>
        <a:xfrm flipV="1">
          <a:off x="13629640" y="10195560"/>
          <a:ext cx="74676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109220</xdr:rowOff>
    </xdr:from>
    <xdr:to>
      <xdr:col>76</xdr:col>
      <xdr:colOff>165100</xdr:colOff>
      <xdr:row>61</xdr:row>
      <xdr:rowOff>39370</xdr:rowOff>
    </xdr:to>
    <xdr:sp macro="" textlink="">
      <xdr:nvSpPr>
        <xdr:cNvPr id="644" name="楕円 643"/>
        <xdr:cNvSpPr/>
      </xdr:nvSpPr>
      <xdr:spPr>
        <a:xfrm>
          <a:off x="12804140" y="1016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146304</xdr:rowOff>
    </xdr:from>
    <xdr:to>
      <xdr:col>81</xdr:col>
      <xdr:colOff>50800</xdr:colOff>
      <xdr:row>60</xdr:row>
      <xdr:rowOff>160020</xdr:rowOff>
    </xdr:to>
    <xdr:cxnSp macro="">
      <xdr:nvCxnSpPr>
        <xdr:cNvPr id="645" name="直線コネクタ 644"/>
        <xdr:cNvCxnSpPr/>
      </xdr:nvCxnSpPr>
      <xdr:spPr>
        <a:xfrm flipV="1">
          <a:off x="12854940" y="10204704"/>
          <a:ext cx="7747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145796</xdr:rowOff>
    </xdr:from>
    <xdr:to>
      <xdr:col>72</xdr:col>
      <xdr:colOff>38100</xdr:colOff>
      <xdr:row>61</xdr:row>
      <xdr:rowOff>75946</xdr:rowOff>
    </xdr:to>
    <xdr:sp macro="" textlink="">
      <xdr:nvSpPr>
        <xdr:cNvPr id="646" name="楕円 645"/>
        <xdr:cNvSpPr/>
      </xdr:nvSpPr>
      <xdr:spPr>
        <a:xfrm>
          <a:off x="12029440" y="102041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160020</xdr:rowOff>
    </xdr:from>
    <xdr:to>
      <xdr:col>76</xdr:col>
      <xdr:colOff>114300</xdr:colOff>
      <xdr:row>61</xdr:row>
      <xdr:rowOff>25146</xdr:rowOff>
    </xdr:to>
    <xdr:cxnSp macro="">
      <xdr:nvCxnSpPr>
        <xdr:cNvPr id="647" name="直線コネクタ 646"/>
        <xdr:cNvCxnSpPr/>
      </xdr:nvCxnSpPr>
      <xdr:spPr>
        <a:xfrm flipV="1">
          <a:off x="12072620" y="10218420"/>
          <a:ext cx="78232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136652</xdr:rowOff>
    </xdr:from>
    <xdr:to>
      <xdr:col>67</xdr:col>
      <xdr:colOff>101600</xdr:colOff>
      <xdr:row>61</xdr:row>
      <xdr:rowOff>66802</xdr:rowOff>
    </xdr:to>
    <xdr:sp macro="" textlink="">
      <xdr:nvSpPr>
        <xdr:cNvPr id="648" name="楕円 647"/>
        <xdr:cNvSpPr/>
      </xdr:nvSpPr>
      <xdr:spPr>
        <a:xfrm>
          <a:off x="11231880" y="101950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16002</xdr:rowOff>
    </xdr:from>
    <xdr:to>
      <xdr:col>71</xdr:col>
      <xdr:colOff>177800</xdr:colOff>
      <xdr:row>61</xdr:row>
      <xdr:rowOff>25146</xdr:rowOff>
    </xdr:to>
    <xdr:cxnSp macro="">
      <xdr:nvCxnSpPr>
        <xdr:cNvPr id="649" name="直線コネクタ 648"/>
        <xdr:cNvCxnSpPr/>
      </xdr:nvCxnSpPr>
      <xdr:spPr>
        <a:xfrm>
          <a:off x="11282680" y="10242042"/>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650" name="n_1aveValue【学校施設】&#10;有形固定資産減価償却率"/>
        <xdr:cNvSpPr txBox="1"/>
      </xdr:nvSpPr>
      <xdr:spPr>
        <a:xfrm>
          <a:off x="134372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145051</xdr:rowOff>
    </xdr:from>
    <xdr:ext cx="405111" cy="259045"/>
    <xdr:sp macro="" textlink="">
      <xdr:nvSpPr>
        <xdr:cNvPr id="651" name="n_2aveValue【学校施設】&#10;有形固定資産減価償却率"/>
        <xdr:cNvSpPr txBox="1"/>
      </xdr:nvSpPr>
      <xdr:spPr>
        <a:xfrm>
          <a:off x="12675244" y="986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117619</xdr:rowOff>
    </xdr:from>
    <xdr:ext cx="405111" cy="259045"/>
    <xdr:sp macro="" textlink="">
      <xdr:nvSpPr>
        <xdr:cNvPr id="652" name="n_3aveValue【学校施設】&#10;有形固定資産減価償却率"/>
        <xdr:cNvSpPr txBox="1"/>
      </xdr:nvSpPr>
      <xdr:spPr>
        <a:xfrm>
          <a:off x="11900544" y="984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108475</xdr:rowOff>
    </xdr:from>
    <xdr:ext cx="405111" cy="259045"/>
    <xdr:sp macro="" textlink="">
      <xdr:nvSpPr>
        <xdr:cNvPr id="653" name="n_4aveValue【学校施設】&#10;有形固定資産減価償却率"/>
        <xdr:cNvSpPr txBox="1"/>
      </xdr:nvSpPr>
      <xdr:spPr>
        <a:xfrm>
          <a:off x="11102984" y="983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16781</xdr:rowOff>
    </xdr:from>
    <xdr:ext cx="405111" cy="259045"/>
    <xdr:sp macro="" textlink="">
      <xdr:nvSpPr>
        <xdr:cNvPr id="654" name="n_1mainValue【学校施設】&#10;有形固定資産減価償却率"/>
        <xdr:cNvSpPr txBox="1"/>
      </xdr:nvSpPr>
      <xdr:spPr>
        <a:xfrm>
          <a:off x="13437244" y="1024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30497</xdr:rowOff>
    </xdr:from>
    <xdr:ext cx="405111" cy="259045"/>
    <xdr:sp macro="" textlink="">
      <xdr:nvSpPr>
        <xdr:cNvPr id="655" name="n_2mainValue【学校施設】&#10;有形固定資産減価償却率"/>
        <xdr:cNvSpPr txBox="1"/>
      </xdr:nvSpPr>
      <xdr:spPr>
        <a:xfrm>
          <a:off x="1267524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67073</xdr:rowOff>
    </xdr:from>
    <xdr:ext cx="405111" cy="259045"/>
    <xdr:sp macro="" textlink="">
      <xdr:nvSpPr>
        <xdr:cNvPr id="656" name="n_3mainValue【学校施設】&#10;有形固定資産減価償却率"/>
        <xdr:cNvSpPr txBox="1"/>
      </xdr:nvSpPr>
      <xdr:spPr>
        <a:xfrm>
          <a:off x="11900544" y="10293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57929</xdr:rowOff>
    </xdr:from>
    <xdr:ext cx="405111" cy="259045"/>
    <xdr:sp macro="" textlink="">
      <xdr:nvSpPr>
        <xdr:cNvPr id="657" name="n_4mainValue【学校施設】&#10;有形固定資産減価償却率"/>
        <xdr:cNvSpPr txBox="1"/>
      </xdr:nvSpPr>
      <xdr:spPr>
        <a:xfrm>
          <a:off x="11102984" y="10283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8" name="テキスト ボックス 667"/>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9" name="直線コネクタ 668"/>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0" name="テキスト ボックス 669"/>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1" name="直線コネクタ 670"/>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2" name="テキスト ボックス 671"/>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3" name="直線コネクタ 672"/>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4" name="テキスト ボックス 673"/>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5" name="直線コネクタ 674"/>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6" name="テキスト ボックス 675"/>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8" name="テキスト ボックス 677"/>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89154</xdr:rowOff>
    </xdr:from>
    <xdr:to>
      <xdr:col>116</xdr:col>
      <xdr:colOff>62864</xdr:colOff>
      <xdr:row>64</xdr:row>
      <xdr:rowOff>98298</xdr:rowOff>
    </xdr:to>
    <xdr:cxnSp macro="">
      <xdr:nvCxnSpPr>
        <xdr:cNvPr id="680" name="直線コネクタ 679"/>
        <xdr:cNvCxnSpPr/>
      </xdr:nvCxnSpPr>
      <xdr:spPr>
        <a:xfrm flipV="1">
          <a:off x="19509104" y="9644634"/>
          <a:ext cx="0" cy="11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102125</xdr:rowOff>
    </xdr:from>
    <xdr:ext cx="469744" cy="259045"/>
    <xdr:sp macro="" textlink="">
      <xdr:nvSpPr>
        <xdr:cNvPr id="681" name="【学校施設】&#10;一人当たり面積最小値テキスト"/>
        <xdr:cNvSpPr txBox="1"/>
      </xdr:nvSpPr>
      <xdr:spPr>
        <a:xfrm>
          <a:off x="19547840" y="1083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98298</xdr:rowOff>
    </xdr:from>
    <xdr:to>
      <xdr:col>116</xdr:col>
      <xdr:colOff>152400</xdr:colOff>
      <xdr:row>64</xdr:row>
      <xdr:rowOff>98298</xdr:rowOff>
    </xdr:to>
    <xdr:cxnSp macro="">
      <xdr:nvCxnSpPr>
        <xdr:cNvPr id="682" name="直線コネクタ 681"/>
        <xdr:cNvCxnSpPr/>
      </xdr:nvCxnSpPr>
      <xdr:spPr>
        <a:xfrm>
          <a:off x="19443700" y="108272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35831</xdr:rowOff>
    </xdr:from>
    <xdr:ext cx="469744" cy="259045"/>
    <xdr:sp macro="" textlink="">
      <xdr:nvSpPr>
        <xdr:cNvPr id="683" name="【学校施設】&#10;一人当たり面積最大値テキスト"/>
        <xdr:cNvSpPr txBox="1"/>
      </xdr:nvSpPr>
      <xdr:spPr>
        <a:xfrm>
          <a:off x="19547840" y="942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89154</xdr:rowOff>
    </xdr:from>
    <xdr:to>
      <xdr:col>116</xdr:col>
      <xdr:colOff>152400</xdr:colOff>
      <xdr:row>57</xdr:row>
      <xdr:rowOff>89154</xdr:rowOff>
    </xdr:to>
    <xdr:cxnSp macro="">
      <xdr:nvCxnSpPr>
        <xdr:cNvPr id="684" name="直線コネクタ 683"/>
        <xdr:cNvCxnSpPr/>
      </xdr:nvCxnSpPr>
      <xdr:spPr>
        <a:xfrm>
          <a:off x="19443700" y="9644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57929</xdr:rowOff>
    </xdr:from>
    <xdr:ext cx="469744" cy="259045"/>
    <xdr:sp macro="" textlink="">
      <xdr:nvSpPr>
        <xdr:cNvPr id="685" name="【学校施設】&#10;一人当たり面積平均値テキスト"/>
        <xdr:cNvSpPr txBox="1"/>
      </xdr:nvSpPr>
      <xdr:spPr>
        <a:xfrm>
          <a:off x="19547840" y="1028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686" name="フローチャート: 判断 685"/>
        <xdr:cNvSpPr/>
      </xdr:nvSpPr>
      <xdr:spPr>
        <a:xfrm>
          <a:off x="19458940" y="103055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56642</xdr:rowOff>
    </xdr:from>
    <xdr:to>
      <xdr:col>112</xdr:col>
      <xdr:colOff>38100</xdr:colOff>
      <xdr:row>61</xdr:row>
      <xdr:rowOff>158242</xdr:rowOff>
    </xdr:to>
    <xdr:sp macro="" textlink="">
      <xdr:nvSpPr>
        <xdr:cNvPr id="687" name="フローチャート: 判断 686"/>
        <xdr:cNvSpPr/>
      </xdr:nvSpPr>
      <xdr:spPr>
        <a:xfrm>
          <a:off x="18735040" y="102826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159512</xdr:rowOff>
    </xdr:from>
    <xdr:to>
      <xdr:col>107</xdr:col>
      <xdr:colOff>101600</xdr:colOff>
      <xdr:row>61</xdr:row>
      <xdr:rowOff>89662</xdr:rowOff>
    </xdr:to>
    <xdr:sp macro="" textlink="">
      <xdr:nvSpPr>
        <xdr:cNvPr id="688" name="フローチャート: 判断 687"/>
        <xdr:cNvSpPr/>
      </xdr:nvSpPr>
      <xdr:spPr>
        <a:xfrm>
          <a:off x="17937480" y="102179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170942</xdr:rowOff>
    </xdr:from>
    <xdr:to>
      <xdr:col>102</xdr:col>
      <xdr:colOff>165100</xdr:colOff>
      <xdr:row>61</xdr:row>
      <xdr:rowOff>101092</xdr:rowOff>
    </xdr:to>
    <xdr:sp macro="" textlink="">
      <xdr:nvSpPr>
        <xdr:cNvPr id="689" name="フローチャート: 判断 688"/>
        <xdr:cNvSpPr/>
      </xdr:nvSpPr>
      <xdr:spPr>
        <a:xfrm>
          <a:off x="17162780" y="10229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33782</xdr:rowOff>
    </xdr:from>
    <xdr:to>
      <xdr:col>98</xdr:col>
      <xdr:colOff>38100</xdr:colOff>
      <xdr:row>61</xdr:row>
      <xdr:rowOff>135382</xdr:rowOff>
    </xdr:to>
    <xdr:sp macro="" textlink="">
      <xdr:nvSpPr>
        <xdr:cNvPr id="690" name="フローチャート: 判断 689"/>
        <xdr:cNvSpPr/>
      </xdr:nvSpPr>
      <xdr:spPr>
        <a:xfrm>
          <a:off x="16388080" y="102598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129794</xdr:rowOff>
    </xdr:from>
    <xdr:to>
      <xdr:col>116</xdr:col>
      <xdr:colOff>114300</xdr:colOff>
      <xdr:row>61</xdr:row>
      <xdr:rowOff>59944</xdr:rowOff>
    </xdr:to>
    <xdr:sp macro="" textlink="">
      <xdr:nvSpPr>
        <xdr:cNvPr id="696" name="楕円 695"/>
        <xdr:cNvSpPr/>
      </xdr:nvSpPr>
      <xdr:spPr>
        <a:xfrm>
          <a:off x="19458940" y="101881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152671</xdr:rowOff>
    </xdr:from>
    <xdr:ext cx="469744" cy="259045"/>
    <xdr:sp macro="" textlink="">
      <xdr:nvSpPr>
        <xdr:cNvPr id="697" name="【学校施設】&#10;一人当たり面積該当値テキスト"/>
        <xdr:cNvSpPr txBox="1"/>
      </xdr:nvSpPr>
      <xdr:spPr>
        <a:xfrm>
          <a:off x="19547840" y="100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168656</xdr:rowOff>
    </xdr:from>
    <xdr:to>
      <xdr:col>112</xdr:col>
      <xdr:colOff>38100</xdr:colOff>
      <xdr:row>61</xdr:row>
      <xdr:rowOff>98806</xdr:rowOff>
    </xdr:to>
    <xdr:sp macro="" textlink="">
      <xdr:nvSpPr>
        <xdr:cNvPr id="698" name="楕円 697"/>
        <xdr:cNvSpPr/>
      </xdr:nvSpPr>
      <xdr:spPr>
        <a:xfrm>
          <a:off x="18735040" y="102270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9144</xdr:rowOff>
    </xdr:from>
    <xdr:to>
      <xdr:col>116</xdr:col>
      <xdr:colOff>63500</xdr:colOff>
      <xdr:row>61</xdr:row>
      <xdr:rowOff>48006</xdr:rowOff>
    </xdr:to>
    <xdr:cxnSp macro="">
      <xdr:nvCxnSpPr>
        <xdr:cNvPr id="699" name="直線コネクタ 698"/>
        <xdr:cNvCxnSpPr/>
      </xdr:nvCxnSpPr>
      <xdr:spPr>
        <a:xfrm flipV="1">
          <a:off x="18778220" y="10235184"/>
          <a:ext cx="73152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15494</xdr:rowOff>
    </xdr:from>
    <xdr:to>
      <xdr:col>107</xdr:col>
      <xdr:colOff>101600</xdr:colOff>
      <xdr:row>61</xdr:row>
      <xdr:rowOff>117094</xdr:rowOff>
    </xdr:to>
    <xdr:sp macro="" textlink="">
      <xdr:nvSpPr>
        <xdr:cNvPr id="700" name="楕円 699"/>
        <xdr:cNvSpPr/>
      </xdr:nvSpPr>
      <xdr:spPr>
        <a:xfrm>
          <a:off x="17937480" y="1024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48006</xdr:rowOff>
    </xdr:from>
    <xdr:to>
      <xdr:col>111</xdr:col>
      <xdr:colOff>177800</xdr:colOff>
      <xdr:row>61</xdr:row>
      <xdr:rowOff>66294</xdr:rowOff>
    </xdr:to>
    <xdr:cxnSp macro="">
      <xdr:nvCxnSpPr>
        <xdr:cNvPr id="701" name="直線コネクタ 700"/>
        <xdr:cNvCxnSpPr/>
      </xdr:nvCxnSpPr>
      <xdr:spPr>
        <a:xfrm flipV="1">
          <a:off x="17988280" y="10274046"/>
          <a:ext cx="78994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72644</xdr:rowOff>
    </xdr:from>
    <xdr:to>
      <xdr:col>102</xdr:col>
      <xdr:colOff>165100</xdr:colOff>
      <xdr:row>62</xdr:row>
      <xdr:rowOff>2794</xdr:rowOff>
    </xdr:to>
    <xdr:sp macro="" textlink="">
      <xdr:nvSpPr>
        <xdr:cNvPr id="702" name="楕円 701"/>
        <xdr:cNvSpPr/>
      </xdr:nvSpPr>
      <xdr:spPr>
        <a:xfrm>
          <a:off x="17162780" y="102986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66294</xdr:rowOff>
    </xdr:from>
    <xdr:to>
      <xdr:col>107</xdr:col>
      <xdr:colOff>50800</xdr:colOff>
      <xdr:row>61</xdr:row>
      <xdr:rowOff>123444</xdr:rowOff>
    </xdr:to>
    <xdr:cxnSp macro="">
      <xdr:nvCxnSpPr>
        <xdr:cNvPr id="703" name="直線コネクタ 702"/>
        <xdr:cNvCxnSpPr/>
      </xdr:nvCxnSpPr>
      <xdr:spPr>
        <a:xfrm flipV="1">
          <a:off x="17213580" y="10292334"/>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81788</xdr:rowOff>
    </xdr:from>
    <xdr:to>
      <xdr:col>98</xdr:col>
      <xdr:colOff>38100</xdr:colOff>
      <xdr:row>62</xdr:row>
      <xdr:rowOff>11938</xdr:rowOff>
    </xdr:to>
    <xdr:sp macro="" textlink="">
      <xdr:nvSpPr>
        <xdr:cNvPr id="704" name="楕円 703"/>
        <xdr:cNvSpPr/>
      </xdr:nvSpPr>
      <xdr:spPr>
        <a:xfrm>
          <a:off x="16388080" y="103078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123444</xdr:rowOff>
    </xdr:from>
    <xdr:to>
      <xdr:col>102</xdr:col>
      <xdr:colOff>114300</xdr:colOff>
      <xdr:row>61</xdr:row>
      <xdr:rowOff>132588</xdr:rowOff>
    </xdr:to>
    <xdr:cxnSp macro="">
      <xdr:nvCxnSpPr>
        <xdr:cNvPr id="705" name="直線コネクタ 704"/>
        <xdr:cNvCxnSpPr/>
      </xdr:nvCxnSpPr>
      <xdr:spPr>
        <a:xfrm flipV="1">
          <a:off x="16431260" y="10349484"/>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149369</xdr:rowOff>
    </xdr:from>
    <xdr:ext cx="469744" cy="259045"/>
    <xdr:sp macro="" textlink="">
      <xdr:nvSpPr>
        <xdr:cNvPr id="706" name="n_1aveValue【学校施設】&#10;一人当たり面積"/>
        <xdr:cNvSpPr txBox="1"/>
      </xdr:nvSpPr>
      <xdr:spPr>
        <a:xfrm>
          <a:off x="18561127" y="103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106189</xdr:rowOff>
    </xdr:from>
    <xdr:ext cx="469744" cy="259045"/>
    <xdr:sp macro="" textlink="">
      <xdr:nvSpPr>
        <xdr:cNvPr id="707" name="n_2aveValue【学校施設】&#10;一人当たり面積"/>
        <xdr:cNvSpPr txBox="1"/>
      </xdr:nvSpPr>
      <xdr:spPr>
        <a:xfrm>
          <a:off x="17776267" y="999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117619</xdr:rowOff>
    </xdr:from>
    <xdr:ext cx="469744" cy="259045"/>
    <xdr:sp macro="" textlink="">
      <xdr:nvSpPr>
        <xdr:cNvPr id="708" name="n_3aveValue【学校施設】&#10;一人当たり面積"/>
        <xdr:cNvSpPr txBox="1"/>
      </xdr:nvSpPr>
      <xdr:spPr>
        <a:xfrm>
          <a:off x="17001567" y="1000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151909</xdr:rowOff>
    </xdr:from>
    <xdr:ext cx="469744" cy="259045"/>
    <xdr:sp macro="" textlink="">
      <xdr:nvSpPr>
        <xdr:cNvPr id="709" name="n_4aveValue【学校施設】&#10;一人当たり面積"/>
        <xdr:cNvSpPr txBox="1"/>
      </xdr:nvSpPr>
      <xdr:spPr>
        <a:xfrm>
          <a:off x="16226867" y="1004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115333</xdr:rowOff>
    </xdr:from>
    <xdr:ext cx="469744" cy="259045"/>
    <xdr:sp macro="" textlink="">
      <xdr:nvSpPr>
        <xdr:cNvPr id="710" name="n_1mainValue【学校施設】&#10;一人当たり面積"/>
        <xdr:cNvSpPr txBox="1"/>
      </xdr:nvSpPr>
      <xdr:spPr>
        <a:xfrm>
          <a:off x="18561127" y="1000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108221</xdr:rowOff>
    </xdr:from>
    <xdr:ext cx="469744" cy="259045"/>
    <xdr:sp macro="" textlink="">
      <xdr:nvSpPr>
        <xdr:cNvPr id="711" name="n_2mainValue【学校施設】&#10;一人当たり面積"/>
        <xdr:cNvSpPr txBox="1"/>
      </xdr:nvSpPr>
      <xdr:spPr>
        <a:xfrm>
          <a:off x="17776267" y="1033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165371</xdr:rowOff>
    </xdr:from>
    <xdr:ext cx="469744" cy="259045"/>
    <xdr:sp macro="" textlink="">
      <xdr:nvSpPr>
        <xdr:cNvPr id="712" name="n_3mainValue【学校施設】&#10;一人当たり面積"/>
        <xdr:cNvSpPr txBox="1"/>
      </xdr:nvSpPr>
      <xdr:spPr>
        <a:xfrm>
          <a:off x="17001567" y="1039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3065</xdr:rowOff>
    </xdr:from>
    <xdr:ext cx="469744" cy="259045"/>
    <xdr:sp macro="" textlink="">
      <xdr:nvSpPr>
        <xdr:cNvPr id="713" name="n_4mainValue【学校施設】&#10;一人当たり面積"/>
        <xdr:cNvSpPr txBox="1"/>
      </xdr:nvSpPr>
      <xdr:spPr>
        <a:xfrm>
          <a:off x="16226867" y="1039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5" name="直線コネクタ 724"/>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26" name="テキスト ボックス 725"/>
        <xdr:cNvSpPr txBox="1"/>
      </xdr:nvSpPr>
      <xdr:spPr>
        <a:xfrm>
          <a:off x="105615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27" name="直線コネクタ 726"/>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28" name="テキスト ボックス 727"/>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29" name="直線コネクタ 728"/>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0" name="テキスト ボックス 729"/>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1" name="直線コネクタ 730"/>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2" name="テキスト ボックス 731"/>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4" name="テキスト ボックス 733"/>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168402</xdr:rowOff>
    </xdr:from>
    <xdr:to>
      <xdr:col>85</xdr:col>
      <xdr:colOff>126364</xdr:colOff>
      <xdr:row>85</xdr:row>
      <xdr:rowOff>6096</xdr:rowOff>
    </xdr:to>
    <xdr:cxnSp macro="">
      <xdr:nvCxnSpPr>
        <xdr:cNvPr id="736" name="直線コネクタ 735"/>
        <xdr:cNvCxnSpPr/>
      </xdr:nvCxnSpPr>
      <xdr:spPr>
        <a:xfrm flipV="1">
          <a:off x="14375764" y="13076682"/>
          <a:ext cx="0" cy="11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9923</xdr:rowOff>
    </xdr:from>
    <xdr:ext cx="405111" cy="259045"/>
    <xdr:sp macro="" textlink="">
      <xdr:nvSpPr>
        <xdr:cNvPr id="737" name="【児童館】&#10;有形固定資産減価償却率最小値テキスト"/>
        <xdr:cNvSpPr txBox="1"/>
      </xdr:nvSpPr>
      <xdr:spPr>
        <a:xfrm>
          <a:off x="14414500" y="1425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6096</xdr:rowOff>
    </xdr:from>
    <xdr:to>
      <xdr:col>86</xdr:col>
      <xdr:colOff>25400</xdr:colOff>
      <xdr:row>85</xdr:row>
      <xdr:rowOff>6096</xdr:rowOff>
    </xdr:to>
    <xdr:cxnSp macro="">
      <xdr:nvCxnSpPr>
        <xdr:cNvPr id="738" name="直線コネクタ 737"/>
        <xdr:cNvCxnSpPr/>
      </xdr:nvCxnSpPr>
      <xdr:spPr>
        <a:xfrm>
          <a:off x="14287500" y="142554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115079</xdr:rowOff>
    </xdr:from>
    <xdr:ext cx="405111" cy="259045"/>
    <xdr:sp macro="" textlink="">
      <xdr:nvSpPr>
        <xdr:cNvPr id="739" name="【児童館】&#10;有形固定資産減価償却率最大値テキスト"/>
        <xdr:cNvSpPr txBox="1"/>
      </xdr:nvSpPr>
      <xdr:spPr>
        <a:xfrm>
          <a:off x="14414500" y="12855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168402</xdr:rowOff>
    </xdr:from>
    <xdr:to>
      <xdr:col>86</xdr:col>
      <xdr:colOff>25400</xdr:colOff>
      <xdr:row>77</xdr:row>
      <xdr:rowOff>168402</xdr:rowOff>
    </xdr:to>
    <xdr:cxnSp macro="">
      <xdr:nvCxnSpPr>
        <xdr:cNvPr id="740" name="直線コネクタ 739"/>
        <xdr:cNvCxnSpPr/>
      </xdr:nvCxnSpPr>
      <xdr:spPr>
        <a:xfrm>
          <a:off x="14287500" y="130766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28464</xdr:rowOff>
    </xdr:from>
    <xdr:ext cx="405111" cy="259045"/>
    <xdr:sp macro="" textlink="">
      <xdr:nvSpPr>
        <xdr:cNvPr id="741" name="【児童館】&#10;有形固定資産減価償却率平均値テキスト"/>
        <xdr:cNvSpPr txBox="1"/>
      </xdr:nvSpPr>
      <xdr:spPr>
        <a:xfrm>
          <a:off x="14414500" y="13439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5587</xdr:rowOff>
    </xdr:from>
    <xdr:to>
      <xdr:col>85</xdr:col>
      <xdr:colOff>177800</xdr:colOff>
      <xdr:row>81</xdr:row>
      <xdr:rowOff>107187</xdr:rowOff>
    </xdr:to>
    <xdr:sp macro="" textlink="">
      <xdr:nvSpPr>
        <xdr:cNvPr id="742" name="フローチャート: 判断 741"/>
        <xdr:cNvSpPr/>
      </xdr:nvSpPr>
      <xdr:spPr>
        <a:xfrm>
          <a:off x="14325600" y="1358442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145035</xdr:rowOff>
    </xdr:from>
    <xdr:to>
      <xdr:col>81</xdr:col>
      <xdr:colOff>101600</xdr:colOff>
      <xdr:row>81</xdr:row>
      <xdr:rowOff>75185</xdr:rowOff>
    </xdr:to>
    <xdr:sp macro="" textlink="">
      <xdr:nvSpPr>
        <xdr:cNvPr id="743" name="フローチャート: 判断 742"/>
        <xdr:cNvSpPr/>
      </xdr:nvSpPr>
      <xdr:spPr>
        <a:xfrm>
          <a:off x="13578840" y="13556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135889</xdr:rowOff>
    </xdr:from>
    <xdr:to>
      <xdr:col>76</xdr:col>
      <xdr:colOff>165100</xdr:colOff>
      <xdr:row>81</xdr:row>
      <xdr:rowOff>66039</xdr:rowOff>
    </xdr:to>
    <xdr:sp macro="" textlink="">
      <xdr:nvSpPr>
        <xdr:cNvPr id="744" name="フローチャート: 判断 743"/>
        <xdr:cNvSpPr/>
      </xdr:nvSpPr>
      <xdr:spPr>
        <a:xfrm>
          <a:off x="12804140" y="135470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126746</xdr:rowOff>
    </xdr:from>
    <xdr:to>
      <xdr:col>72</xdr:col>
      <xdr:colOff>38100</xdr:colOff>
      <xdr:row>81</xdr:row>
      <xdr:rowOff>56896</xdr:rowOff>
    </xdr:to>
    <xdr:sp macro="" textlink="">
      <xdr:nvSpPr>
        <xdr:cNvPr id="745" name="フローチャート: 判断 744"/>
        <xdr:cNvSpPr/>
      </xdr:nvSpPr>
      <xdr:spPr>
        <a:xfrm>
          <a:off x="12029440" y="135379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126746</xdr:rowOff>
    </xdr:from>
    <xdr:to>
      <xdr:col>67</xdr:col>
      <xdr:colOff>101600</xdr:colOff>
      <xdr:row>81</xdr:row>
      <xdr:rowOff>56896</xdr:rowOff>
    </xdr:to>
    <xdr:sp macro="" textlink="">
      <xdr:nvSpPr>
        <xdr:cNvPr id="746" name="フローチャート: 判断 745"/>
        <xdr:cNvSpPr/>
      </xdr:nvSpPr>
      <xdr:spPr>
        <a:xfrm>
          <a:off x="11231880" y="13537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5587</xdr:rowOff>
    </xdr:from>
    <xdr:to>
      <xdr:col>85</xdr:col>
      <xdr:colOff>177800</xdr:colOff>
      <xdr:row>83</xdr:row>
      <xdr:rowOff>107187</xdr:rowOff>
    </xdr:to>
    <xdr:sp macro="" textlink="">
      <xdr:nvSpPr>
        <xdr:cNvPr id="752" name="楕円 751"/>
        <xdr:cNvSpPr/>
      </xdr:nvSpPr>
      <xdr:spPr>
        <a:xfrm>
          <a:off x="14325600" y="1391970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155464</xdr:rowOff>
    </xdr:from>
    <xdr:ext cx="405111" cy="259045"/>
    <xdr:sp macro="" textlink="">
      <xdr:nvSpPr>
        <xdr:cNvPr id="753" name="【児童館】&#10;有形固定資産減価償却率該当値テキスト"/>
        <xdr:cNvSpPr txBox="1"/>
      </xdr:nvSpPr>
      <xdr:spPr>
        <a:xfrm>
          <a:off x="14414500" y="1390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133604</xdr:rowOff>
    </xdr:from>
    <xdr:to>
      <xdr:col>81</xdr:col>
      <xdr:colOff>101600</xdr:colOff>
      <xdr:row>83</xdr:row>
      <xdr:rowOff>63754</xdr:rowOff>
    </xdr:to>
    <xdr:sp macro="" textlink="">
      <xdr:nvSpPr>
        <xdr:cNvPr id="754" name="楕円 753"/>
        <xdr:cNvSpPr/>
      </xdr:nvSpPr>
      <xdr:spPr>
        <a:xfrm>
          <a:off x="13578840" y="138800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12954</xdr:rowOff>
    </xdr:from>
    <xdr:to>
      <xdr:col>85</xdr:col>
      <xdr:colOff>127000</xdr:colOff>
      <xdr:row>83</xdr:row>
      <xdr:rowOff>56387</xdr:rowOff>
    </xdr:to>
    <xdr:cxnSp macro="">
      <xdr:nvCxnSpPr>
        <xdr:cNvPr id="755" name="直線コネクタ 754"/>
        <xdr:cNvCxnSpPr/>
      </xdr:nvCxnSpPr>
      <xdr:spPr>
        <a:xfrm>
          <a:off x="13629640" y="13927074"/>
          <a:ext cx="74676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87885</xdr:rowOff>
    </xdr:from>
    <xdr:to>
      <xdr:col>76</xdr:col>
      <xdr:colOff>165100</xdr:colOff>
      <xdr:row>83</xdr:row>
      <xdr:rowOff>18035</xdr:rowOff>
    </xdr:to>
    <xdr:sp macro="" textlink="">
      <xdr:nvSpPr>
        <xdr:cNvPr id="756" name="楕円 755"/>
        <xdr:cNvSpPr/>
      </xdr:nvSpPr>
      <xdr:spPr>
        <a:xfrm>
          <a:off x="12804140" y="13834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138685</xdr:rowOff>
    </xdr:from>
    <xdr:to>
      <xdr:col>81</xdr:col>
      <xdr:colOff>50800</xdr:colOff>
      <xdr:row>83</xdr:row>
      <xdr:rowOff>12954</xdr:rowOff>
    </xdr:to>
    <xdr:cxnSp macro="">
      <xdr:nvCxnSpPr>
        <xdr:cNvPr id="757" name="直線コネクタ 756"/>
        <xdr:cNvCxnSpPr/>
      </xdr:nvCxnSpPr>
      <xdr:spPr>
        <a:xfrm>
          <a:off x="12854940" y="13885165"/>
          <a:ext cx="7747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58" name="楕円 757"/>
        <xdr:cNvSpPr/>
      </xdr:nvSpPr>
      <xdr:spPr>
        <a:xfrm>
          <a:off x="12029440" y="138823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138685</xdr:rowOff>
    </xdr:from>
    <xdr:to>
      <xdr:col>76</xdr:col>
      <xdr:colOff>114300</xdr:colOff>
      <xdr:row>83</xdr:row>
      <xdr:rowOff>15239</xdr:rowOff>
    </xdr:to>
    <xdr:cxnSp macro="">
      <xdr:nvCxnSpPr>
        <xdr:cNvPr id="759" name="直線コネクタ 758"/>
        <xdr:cNvCxnSpPr/>
      </xdr:nvCxnSpPr>
      <xdr:spPr>
        <a:xfrm flipV="1">
          <a:off x="12072620" y="13885165"/>
          <a:ext cx="782320" cy="4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101600</xdr:rowOff>
    </xdr:from>
    <xdr:to>
      <xdr:col>67</xdr:col>
      <xdr:colOff>101600</xdr:colOff>
      <xdr:row>83</xdr:row>
      <xdr:rowOff>31750</xdr:rowOff>
    </xdr:to>
    <xdr:sp macro="" textlink="">
      <xdr:nvSpPr>
        <xdr:cNvPr id="760" name="楕円 759"/>
        <xdr:cNvSpPr/>
      </xdr:nvSpPr>
      <xdr:spPr>
        <a:xfrm>
          <a:off x="11231880" y="1384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152400</xdr:rowOff>
    </xdr:from>
    <xdr:to>
      <xdr:col>71</xdr:col>
      <xdr:colOff>177800</xdr:colOff>
      <xdr:row>83</xdr:row>
      <xdr:rowOff>15239</xdr:rowOff>
    </xdr:to>
    <xdr:cxnSp macro="">
      <xdr:nvCxnSpPr>
        <xdr:cNvPr id="761" name="直線コネクタ 760"/>
        <xdr:cNvCxnSpPr/>
      </xdr:nvCxnSpPr>
      <xdr:spPr>
        <a:xfrm>
          <a:off x="11282680" y="13898880"/>
          <a:ext cx="78994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91712</xdr:rowOff>
    </xdr:from>
    <xdr:ext cx="405111" cy="259045"/>
    <xdr:sp macro="" textlink="">
      <xdr:nvSpPr>
        <xdr:cNvPr id="762" name="n_1aveValue【児童館】&#10;有形固定資産減価償却率"/>
        <xdr:cNvSpPr txBox="1"/>
      </xdr:nvSpPr>
      <xdr:spPr>
        <a:xfrm>
          <a:off x="13437244" y="13335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82566</xdr:rowOff>
    </xdr:from>
    <xdr:ext cx="405111" cy="259045"/>
    <xdr:sp macro="" textlink="">
      <xdr:nvSpPr>
        <xdr:cNvPr id="763" name="n_2aveValue【児童館】&#10;有形固定資産減価償却率"/>
        <xdr:cNvSpPr txBox="1"/>
      </xdr:nvSpPr>
      <xdr:spPr>
        <a:xfrm>
          <a:off x="12675244" y="1332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73423</xdr:rowOff>
    </xdr:from>
    <xdr:ext cx="405111" cy="259045"/>
    <xdr:sp macro="" textlink="">
      <xdr:nvSpPr>
        <xdr:cNvPr id="764" name="n_3aveValue【児童館】&#10;有形固定資産減価償却率"/>
        <xdr:cNvSpPr txBox="1"/>
      </xdr:nvSpPr>
      <xdr:spPr>
        <a:xfrm>
          <a:off x="11900544" y="1331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73423</xdr:rowOff>
    </xdr:from>
    <xdr:ext cx="405111" cy="259045"/>
    <xdr:sp macro="" textlink="">
      <xdr:nvSpPr>
        <xdr:cNvPr id="765" name="n_4aveValue【児童館】&#10;有形固定資産減価償却率"/>
        <xdr:cNvSpPr txBox="1"/>
      </xdr:nvSpPr>
      <xdr:spPr>
        <a:xfrm>
          <a:off x="11102984" y="1331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54881</xdr:rowOff>
    </xdr:from>
    <xdr:ext cx="405111" cy="259045"/>
    <xdr:sp macro="" textlink="">
      <xdr:nvSpPr>
        <xdr:cNvPr id="766" name="n_1mainValue【児童館】&#10;有形固定資産減価償却率"/>
        <xdr:cNvSpPr txBox="1"/>
      </xdr:nvSpPr>
      <xdr:spPr>
        <a:xfrm>
          <a:off x="13437244" y="13969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9162</xdr:rowOff>
    </xdr:from>
    <xdr:ext cx="405111" cy="259045"/>
    <xdr:sp macro="" textlink="">
      <xdr:nvSpPr>
        <xdr:cNvPr id="767" name="n_2mainValue【児童館】&#10;有形固定資産減価償却率"/>
        <xdr:cNvSpPr txBox="1"/>
      </xdr:nvSpPr>
      <xdr:spPr>
        <a:xfrm>
          <a:off x="12675244" y="139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768" name="n_3mainValue【児童館】&#10;有形固定資産減価償却率"/>
        <xdr:cNvSpPr txBox="1"/>
      </xdr:nvSpPr>
      <xdr:spPr>
        <a:xfrm>
          <a:off x="11900544" y="13971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22877</xdr:rowOff>
    </xdr:from>
    <xdr:ext cx="405111" cy="259045"/>
    <xdr:sp macro="" textlink="">
      <xdr:nvSpPr>
        <xdr:cNvPr id="769" name="n_4mainValue【児童館】&#10;有形固定資産減価償却率"/>
        <xdr:cNvSpPr txBox="1"/>
      </xdr:nvSpPr>
      <xdr:spPr>
        <a:xfrm>
          <a:off x="1110298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76200</xdr:rowOff>
    </xdr:to>
    <xdr:cxnSp macro="">
      <xdr:nvCxnSpPr>
        <xdr:cNvPr id="793" name="直線コネクタ 792"/>
        <xdr:cNvCxnSpPr/>
      </xdr:nvCxnSpPr>
      <xdr:spPr>
        <a:xfrm flipV="1">
          <a:off x="19509104" y="131521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94" name="【児童館】&#10;一人当たり面積最小値テキスト"/>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95" name="直線コネクタ 794"/>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796" name="【児童館】&#10;一人当たり面積最大値テキスト"/>
        <xdr:cNvSpPr txBox="1"/>
      </xdr:nvSpPr>
      <xdr:spPr>
        <a:xfrm>
          <a:off x="19547840" y="1293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797" name="直線コネクタ 796"/>
        <xdr:cNvCxnSpPr/>
      </xdr:nvCxnSpPr>
      <xdr:spPr>
        <a:xfrm>
          <a:off x="19443700" y="13152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98" name="【児童館】&#10;一人当たり面積平均値テキスト"/>
        <xdr:cNvSpPr txBox="1"/>
      </xdr:nvSpPr>
      <xdr:spPr>
        <a:xfrm>
          <a:off x="19547840" y="13826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99" name="フローチャート: 判断 798"/>
        <xdr:cNvSpPr/>
      </xdr:nvSpPr>
      <xdr:spPr>
        <a:xfrm>
          <a:off x="1945894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800" name="フローチャート: 判断 799"/>
        <xdr:cNvSpPr/>
      </xdr:nvSpPr>
      <xdr:spPr>
        <a:xfrm>
          <a:off x="18735040" y="1384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801" name="フローチャート: 判断 800"/>
        <xdr:cNvSpPr/>
      </xdr:nvSpPr>
      <xdr:spPr>
        <a:xfrm>
          <a:off x="1793748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802" name="フローチャート: 判断 801"/>
        <xdr:cNvSpPr/>
      </xdr:nvSpPr>
      <xdr:spPr>
        <a:xfrm>
          <a:off x="1716278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3" name="フローチャート: 判断 802"/>
        <xdr:cNvSpPr/>
      </xdr:nvSpPr>
      <xdr:spPr>
        <a:xfrm>
          <a:off x="16388080" y="138861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63500</xdr:rowOff>
    </xdr:from>
    <xdr:to>
      <xdr:col>116</xdr:col>
      <xdr:colOff>114300</xdr:colOff>
      <xdr:row>78</xdr:row>
      <xdr:rowOff>165100</xdr:rowOff>
    </xdr:to>
    <xdr:sp macro="" textlink="">
      <xdr:nvSpPr>
        <xdr:cNvPr id="809" name="楕円 808"/>
        <xdr:cNvSpPr/>
      </xdr:nvSpPr>
      <xdr:spPr>
        <a:xfrm>
          <a:off x="19458940" y="1313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149877</xdr:rowOff>
    </xdr:from>
    <xdr:ext cx="469744" cy="259045"/>
    <xdr:sp macro="" textlink="">
      <xdr:nvSpPr>
        <xdr:cNvPr id="810" name="【児童館】&#10;一人当たり面積該当値テキスト"/>
        <xdr:cNvSpPr txBox="1"/>
      </xdr:nvSpPr>
      <xdr:spPr>
        <a:xfrm>
          <a:off x="19547840" y="1305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6350</xdr:rowOff>
    </xdr:from>
    <xdr:to>
      <xdr:col>112</xdr:col>
      <xdr:colOff>38100</xdr:colOff>
      <xdr:row>79</xdr:row>
      <xdr:rowOff>107950</xdr:rowOff>
    </xdr:to>
    <xdr:sp macro="" textlink="">
      <xdr:nvSpPr>
        <xdr:cNvPr id="811" name="楕円 810"/>
        <xdr:cNvSpPr/>
      </xdr:nvSpPr>
      <xdr:spPr>
        <a:xfrm>
          <a:off x="18735040" y="132499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114300</xdr:rowOff>
    </xdr:from>
    <xdr:to>
      <xdr:col>116</xdr:col>
      <xdr:colOff>63500</xdr:colOff>
      <xdr:row>79</xdr:row>
      <xdr:rowOff>57150</xdr:rowOff>
    </xdr:to>
    <xdr:cxnSp macro="">
      <xdr:nvCxnSpPr>
        <xdr:cNvPr id="812" name="直線コネクタ 811"/>
        <xdr:cNvCxnSpPr/>
      </xdr:nvCxnSpPr>
      <xdr:spPr>
        <a:xfrm flipV="1">
          <a:off x="18778220" y="13190220"/>
          <a:ext cx="73152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6350</xdr:rowOff>
    </xdr:from>
    <xdr:to>
      <xdr:col>107</xdr:col>
      <xdr:colOff>101600</xdr:colOff>
      <xdr:row>79</xdr:row>
      <xdr:rowOff>107950</xdr:rowOff>
    </xdr:to>
    <xdr:sp macro="" textlink="">
      <xdr:nvSpPr>
        <xdr:cNvPr id="813" name="楕円 812"/>
        <xdr:cNvSpPr/>
      </xdr:nvSpPr>
      <xdr:spPr>
        <a:xfrm>
          <a:off x="17937480" y="1324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57150</xdr:rowOff>
    </xdr:from>
    <xdr:to>
      <xdr:col>111</xdr:col>
      <xdr:colOff>177800</xdr:colOff>
      <xdr:row>79</xdr:row>
      <xdr:rowOff>57150</xdr:rowOff>
    </xdr:to>
    <xdr:cxnSp macro="">
      <xdr:nvCxnSpPr>
        <xdr:cNvPr id="814" name="直線コネクタ 813"/>
        <xdr:cNvCxnSpPr/>
      </xdr:nvCxnSpPr>
      <xdr:spPr>
        <a:xfrm>
          <a:off x="17988280" y="133007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82550</xdr:rowOff>
    </xdr:from>
    <xdr:to>
      <xdr:col>102</xdr:col>
      <xdr:colOff>165100</xdr:colOff>
      <xdr:row>80</xdr:row>
      <xdr:rowOff>12700</xdr:rowOff>
    </xdr:to>
    <xdr:sp macro="" textlink="">
      <xdr:nvSpPr>
        <xdr:cNvPr id="815" name="楕円 814"/>
        <xdr:cNvSpPr/>
      </xdr:nvSpPr>
      <xdr:spPr>
        <a:xfrm>
          <a:off x="17162780" y="13326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57150</xdr:rowOff>
    </xdr:from>
    <xdr:to>
      <xdr:col>107</xdr:col>
      <xdr:colOff>50800</xdr:colOff>
      <xdr:row>79</xdr:row>
      <xdr:rowOff>133350</xdr:rowOff>
    </xdr:to>
    <xdr:cxnSp macro="">
      <xdr:nvCxnSpPr>
        <xdr:cNvPr id="816" name="直線コネクタ 815"/>
        <xdr:cNvCxnSpPr/>
      </xdr:nvCxnSpPr>
      <xdr:spPr>
        <a:xfrm flipV="1">
          <a:off x="17213580" y="13300710"/>
          <a:ext cx="7747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82550</xdr:rowOff>
    </xdr:from>
    <xdr:to>
      <xdr:col>98</xdr:col>
      <xdr:colOff>38100</xdr:colOff>
      <xdr:row>80</xdr:row>
      <xdr:rowOff>12700</xdr:rowOff>
    </xdr:to>
    <xdr:sp macro="" textlink="">
      <xdr:nvSpPr>
        <xdr:cNvPr id="817" name="楕円 816"/>
        <xdr:cNvSpPr/>
      </xdr:nvSpPr>
      <xdr:spPr>
        <a:xfrm>
          <a:off x="16388080" y="13326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133350</xdr:rowOff>
    </xdr:from>
    <xdr:to>
      <xdr:col>102</xdr:col>
      <xdr:colOff>114300</xdr:colOff>
      <xdr:row>79</xdr:row>
      <xdr:rowOff>133350</xdr:rowOff>
    </xdr:to>
    <xdr:cxnSp macro="">
      <xdr:nvCxnSpPr>
        <xdr:cNvPr id="818" name="直線コネクタ 817"/>
        <xdr:cNvCxnSpPr/>
      </xdr:nvCxnSpPr>
      <xdr:spPr>
        <a:xfrm>
          <a:off x="16431260" y="133769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819" name="n_1aveValue【児童館】&#10;一人当たり面積"/>
        <xdr:cNvSpPr txBox="1"/>
      </xdr:nvSpPr>
      <xdr:spPr>
        <a:xfrm>
          <a:off x="18561127" y="1393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820" name="n_2aveValue【児童館】&#10;一人当たり面積"/>
        <xdr:cNvSpPr txBox="1"/>
      </xdr:nvSpPr>
      <xdr:spPr>
        <a:xfrm>
          <a:off x="17776267" y="1393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22877</xdr:rowOff>
    </xdr:from>
    <xdr:ext cx="469744" cy="259045"/>
    <xdr:sp macro="" textlink="">
      <xdr:nvSpPr>
        <xdr:cNvPr id="821" name="n_3aveValue【児童館】&#10;一人当たり面積"/>
        <xdr:cNvSpPr txBox="1"/>
      </xdr:nvSpPr>
      <xdr:spPr>
        <a:xfrm>
          <a:off x="17001567" y="1393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822" name="n_4aveValue【児童館】&#10;一人当たり面積"/>
        <xdr:cNvSpPr txBox="1"/>
      </xdr:nvSpPr>
      <xdr:spPr>
        <a:xfrm>
          <a:off x="16226867" y="1397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124477</xdr:rowOff>
    </xdr:from>
    <xdr:ext cx="469744" cy="259045"/>
    <xdr:sp macro="" textlink="">
      <xdr:nvSpPr>
        <xdr:cNvPr id="823" name="n_1mainValue【児童館】&#10;一人当たり面積"/>
        <xdr:cNvSpPr txBox="1"/>
      </xdr:nvSpPr>
      <xdr:spPr>
        <a:xfrm>
          <a:off x="18561127" y="1303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124477</xdr:rowOff>
    </xdr:from>
    <xdr:ext cx="469744" cy="259045"/>
    <xdr:sp macro="" textlink="">
      <xdr:nvSpPr>
        <xdr:cNvPr id="824" name="n_2mainValue【児童館】&#10;一人当たり面積"/>
        <xdr:cNvSpPr txBox="1"/>
      </xdr:nvSpPr>
      <xdr:spPr>
        <a:xfrm>
          <a:off x="17776267" y="1303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29227</xdr:rowOff>
    </xdr:from>
    <xdr:ext cx="469744" cy="259045"/>
    <xdr:sp macro="" textlink="">
      <xdr:nvSpPr>
        <xdr:cNvPr id="825" name="n_3mainValue【児童館】&#10;一人当たり面積"/>
        <xdr:cNvSpPr txBox="1"/>
      </xdr:nvSpPr>
      <xdr:spPr>
        <a:xfrm>
          <a:off x="17001567" y="1310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29227</xdr:rowOff>
    </xdr:from>
    <xdr:ext cx="469744" cy="259045"/>
    <xdr:sp macro="" textlink="">
      <xdr:nvSpPr>
        <xdr:cNvPr id="826" name="n_4mainValue【児童館】&#10;一人当たり面積"/>
        <xdr:cNvSpPr txBox="1"/>
      </xdr:nvSpPr>
      <xdr:spPr>
        <a:xfrm>
          <a:off x="16226867" y="1310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37" name="テキスト ボックス 836"/>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39" name="テキスト ボックス 838"/>
        <xdr:cNvSpPr txBox="1"/>
      </xdr:nvSpPr>
      <xdr:spPr>
        <a:xfrm>
          <a:off x="1060276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49" name="テキスト ボックス 848"/>
        <xdr:cNvSpPr txBox="1"/>
      </xdr:nvSpPr>
      <xdr:spPr>
        <a:xfrm>
          <a:off x="10602761" y="1657496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1" name="テキスト ボックス 850"/>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2"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92529</xdr:rowOff>
    </xdr:from>
    <xdr:to>
      <xdr:col>85</xdr:col>
      <xdr:colOff>126364</xdr:colOff>
      <xdr:row>108</xdr:row>
      <xdr:rowOff>121920</xdr:rowOff>
    </xdr:to>
    <xdr:cxnSp macro="">
      <xdr:nvCxnSpPr>
        <xdr:cNvPr id="853" name="直線コネクタ 852"/>
        <xdr:cNvCxnSpPr/>
      </xdr:nvCxnSpPr>
      <xdr:spPr>
        <a:xfrm flipV="1">
          <a:off x="14375764" y="16856529"/>
          <a:ext cx="0" cy="1370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4" name="【公民館】&#10;有形固定資産減価償却率最小値テキスト"/>
        <xdr:cNvSpPr txBox="1"/>
      </xdr:nvSpPr>
      <xdr:spPr>
        <a:xfrm>
          <a:off x="14414500" y="182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5" name="直線コネクタ 854"/>
        <xdr:cNvCxnSpPr/>
      </xdr:nvCxnSpPr>
      <xdr:spPr>
        <a:xfrm>
          <a:off x="14287500" y="1822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39206</xdr:rowOff>
    </xdr:from>
    <xdr:ext cx="405111" cy="259045"/>
    <xdr:sp macro="" textlink="">
      <xdr:nvSpPr>
        <xdr:cNvPr id="856" name="【公民館】&#10;有形固定資産減価償却率最大値テキスト"/>
        <xdr:cNvSpPr txBox="1"/>
      </xdr:nvSpPr>
      <xdr:spPr>
        <a:xfrm>
          <a:off x="14414500" y="1663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92529</xdr:rowOff>
    </xdr:from>
    <xdr:to>
      <xdr:col>86</xdr:col>
      <xdr:colOff>25400</xdr:colOff>
      <xdr:row>100</xdr:row>
      <xdr:rowOff>92529</xdr:rowOff>
    </xdr:to>
    <xdr:cxnSp macro="">
      <xdr:nvCxnSpPr>
        <xdr:cNvPr id="857" name="直線コネクタ 856"/>
        <xdr:cNvCxnSpPr/>
      </xdr:nvCxnSpPr>
      <xdr:spPr>
        <a:xfrm>
          <a:off x="14287500" y="168565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858" name="【公民館】&#10;有形固定資産減価償却率平均値テキスト"/>
        <xdr:cNvSpPr txBox="1"/>
      </xdr:nvSpPr>
      <xdr:spPr>
        <a:xfrm>
          <a:off x="14414500" y="17279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59" name="フローチャート: 判断 858"/>
        <xdr:cNvSpPr/>
      </xdr:nvSpPr>
      <xdr:spPr>
        <a:xfrm>
          <a:off x="14325600" y="1742784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131536</xdr:rowOff>
    </xdr:from>
    <xdr:to>
      <xdr:col>81</xdr:col>
      <xdr:colOff>101600</xdr:colOff>
      <xdr:row>104</xdr:row>
      <xdr:rowOff>61686</xdr:rowOff>
    </xdr:to>
    <xdr:sp macro="" textlink="">
      <xdr:nvSpPr>
        <xdr:cNvPr id="860" name="フローチャート: 判断 859"/>
        <xdr:cNvSpPr/>
      </xdr:nvSpPr>
      <xdr:spPr>
        <a:xfrm>
          <a:off x="13578840" y="173984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108676</xdr:rowOff>
    </xdr:from>
    <xdr:to>
      <xdr:col>76</xdr:col>
      <xdr:colOff>165100</xdr:colOff>
      <xdr:row>104</xdr:row>
      <xdr:rowOff>38826</xdr:rowOff>
    </xdr:to>
    <xdr:sp macro="" textlink="">
      <xdr:nvSpPr>
        <xdr:cNvPr id="861" name="フローチャート: 判断 860"/>
        <xdr:cNvSpPr/>
      </xdr:nvSpPr>
      <xdr:spPr>
        <a:xfrm>
          <a:off x="12804140" y="173755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76019</xdr:rowOff>
    </xdr:from>
    <xdr:to>
      <xdr:col>72</xdr:col>
      <xdr:colOff>38100</xdr:colOff>
      <xdr:row>104</xdr:row>
      <xdr:rowOff>6169</xdr:rowOff>
    </xdr:to>
    <xdr:sp macro="" textlink="">
      <xdr:nvSpPr>
        <xdr:cNvPr id="862" name="フローチャート: 判断 861"/>
        <xdr:cNvSpPr/>
      </xdr:nvSpPr>
      <xdr:spPr>
        <a:xfrm>
          <a:off x="12029440" y="173429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33564</xdr:rowOff>
    </xdr:from>
    <xdr:to>
      <xdr:col>67</xdr:col>
      <xdr:colOff>101600</xdr:colOff>
      <xdr:row>103</xdr:row>
      <xdr:rowOff>135164</xdr:rowOff>
    </xdr:to>
    <xdr:sp macro="" textlink="">
      <xdr:nvSpPr>
        <xdr:cNvPr id="863" name="フローチャート: 判断 862"/>
        <xdr:cNvSpPr/>
      </xdr:nvSpPr>
      <xdr:spPr>
        <a:xfrm>
          <a:off x="11231880" y="1730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149498</xdr:rowOff>
    </xdr:from>
    <xdr:to>
      <xdr:col>85</xdr:col>
      <xdr:colOff>177800</xdr:colOff>
      <xdr:row>105</xdr:row>
      <xdr:rowOff>79648</xdr:rowOff>
    </xdr:to>
    <xdr:sp macro="" textlink="">
      <xdr:nvSpPr>
        <xdr:cNvPr id="869" name="楕円 868"/>
        <xdr:cNvSpPr/>
      </xdr:nvSpPr>
      <xdr:spPr>
        <a:xfrm>
          <a:off x="14325600" y="1758405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127925</xdr:rowOff>
    </xdr:from>
    <xdr:ext cx="405111" cy="259045"/>
    <xdr:sp macro="" textlink="">
      <xdr:nvSpPr>
        <xdr:cNvPr id="870" name="【公民館】&#10;有形固定資産減価償却率該当値テキスト"/>
        <xdr:cNvSpPr txBox="1"/>
      </xdr:nvSpPr>
      <xdr:spPr>
        <a:xfrm>
          <a:off x="14414500" y="1756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159294</xdr:rowOff>
    </xdr:from>
    <xdr:to>
      <xdr:col>81</xdr:col>
      <xdr:colOff>101600</xdr:colOff>
      <xdr:row>105</xdr:row>
      <xdr:rowOff>89444</xdr:rowOff>
    </xdr:to>
    <xdr:sp macro="" textlink="">
      <xdr:nvSpPr>
        <xdr:cNvPr id="871" name="楕円 870"/>
        <xdr:cNvSpPr/>
      </xdr:nvSpPr>
      <xdr:spPr>
        <a:xfrm>
          <a:off x="13578840" y="175938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28848</xdr:rowOff>
    </xdr:from>
    <xdr:to>
      <xdr:col>85</xdr:col>
      <xdr:colOff>127000</xdr:colOff>
      <xdr:row>105</xdr:row>
      <xdr:rowOff>38644</xdr:rowOff>
    </xdr:to>
    <xdr:cxnSp macro="">
      <xdr:nvCxnSpPr>
        <xdr:cNvPr id="872" name="直線コネクタ 871"/>
        <xdr:cNvCxnSpPr/>
      </xdr:nvCxnSpPr>
      <xdr:spPr>
        <a:xfrm flipV="1">
          <a:off x="13629640" y="17631048"/>
          <a:ext cx="74676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87449</xdr:rowOff>
    </xdr:from>
    <xdr:to>
      <xdr:col>76</xdr:col>
      <xdr:colOff>165100</xdr:colOff>
      <xdr:row>105</xdr:row>
      <xdr:rowOff>17599</xdr:rowOff>
    </xdr:to>
    <xdr:sp macro="" textlink="">
      <xdr:nvSpPr>
        <xdr:cNvPr id="873" name="楕円 872"/>
        <xdr:cNvSpPr/>
      </xdr:nvSpPr>
      <xdr:spPr>
        <a:xfrm>
          <a:off x="12804140" y="175220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138249</xdr:rowOff>
    </xdr:from>
    <xdr:to>
      <xdr:col>81</xdr:col>
      <xdr:colOff>50800</xdr:colOff>
      <xdr:row>105</xdr:row>
      <xdr:rowOff>38644</xdr:rowOff>
    </xdr:to>
    <xdr:cxnSp macro="">
      <xdr:nvCxnSpPr>
        <xdr:cNvPr id="874" name="直線コネクタ 873"/>
        <xdr:cNvCxnSpPr/>
      </xdr:nvCxnSpPr>
      <xdr:spPr>
        <a:xfrm>
          <a:off x="12854940" y="17572809"/>
          <a:ext cx="774700" cy="6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111942</xdr:rowOff>
    </xdr:from>
    <xdr:to>
      <xdr:col>72</xdr:col>
      <xdr:colOff>38100</xdr:colOff>
      <xdr:row>106</xdr:row>
      <xdr:rowOff>42092</xdr:rowOff>
    </xdr:to>
    <xdr:sp macro="" textlink="">
      <xdr:nvSpPr>
        <xdr:cNvPr id="875" name="楕円 874"/>
        <xdr:cNvSpPr/>
      </xdr:nvSpPr>
      <xdr:spPr>
        <a:xfrm>
          <a:off x="12029440" y="177141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138249</xdr:rowOff>
    </xdr:from>
    <xdr:to>
      <xdr:col>76</xdr:col>
      <xdr:colOff>114300</xdr:colOff>
      <xdr:row>105</xdr:row>
      <xdr:rowOff>162742</xdr:rowOff>
    </xdr:to>
    <xdr:cxnSp macro="">
      <xdr:nvCxnSpPr>
        <xdr:cNvPr id="876" name="直線コネクタ 875"/>
        <xdr:cNvCxnSpPr/>
      </xdr:nvCxnSpPr>
      <xdr:spPr>
        <a:xfrm flipV="1">
          <a:off x="12072620" y="17572809"/>
          <a:ext cx="782320" cy="19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46627</xdr:rowOff>
    </xdr:from>
    <xdr:to>
      <xdr:col>67</xdr:col>
      <xdr:colOff>101600</xdr:colOff>
      <xdr:row>105</xdr:row>
      <xdr:rowOff>148227</xdr:rowOff>
    </xdr:to>
    <xdr:sp macro="" textlink="">
      <xdr:nvSpPr>
        <xdr:cNvPr id="877" name="楕円 876"/>
        <xdr:cNvSpPr/>
      </xdr:nvSpPr>
      <xdr:spPr>
        <a:xfrm>
          <a:off x="11231880" y="176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97427</xdr:rowOff>
    </xdr:from>
    <xdr:to>
      <xdr:col>71</xdr:col>
      <xdr:colOff>177800</xdr:colOff>
      <xdr:row>105</xdr:row>
      <xdr:rowOff>162742</xdr:rowOff>
    </xdr:to>
    <xdr:cxnSp macro="">
      <xdr:nvCxnSpPr>
        <xdr:cNvPr id="878" name="直線コネクタ 877"/>
        <xdr:cNvCxnSpPr/>
      </xdr:nvCxnSpPr>
      <xdr:spPr>
        <a:xfrm>
          <a:off x="11282680" y="17699627"/>
          <a:ext cx="78994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78213</xdr:rowOff>
    </xdr:from>
    <xdr:ext cx="405111" cy="259045"/>
    <xdr:sp macro="" textlink="">
      <xdr:nvSpPr>
        <xdr:cNvPr id="879" name="n_1aveValue【公民館】&#10;有形固定資産減価償却率"/>
        <xdr:cNvSpPr txBox="1"/>
      </xdr:nvSpPr>
      <xdr:spPr>
        <a:xfrm>
          <a:off x="13437244" y="1717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55353</xdr:rowOff>
    </xdr:from>
    <xdr:ext cx="405111" cy="259045"/>
    <xdr:sp macro="" textlink="">
      <xdr:nvSpPr>
        <xdr:cNvPr id="880" name="n_2aveValue【公民館】&#10;有形固定資産減価償却率"/>
        <xdr:cNvSpPr txBox="1"/>
      </xdr:nvSpPr>
      <xdr:spPr>
        <a:xfrm>
          <a:off x="12675244"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22696</xdr:rowOff>
    </xdr:from>
    <xdr:ext cx="405111" cy="259045"/>
    <xdr:sp macro="" textlink="">
      <xdr:nvSpPr>
        <xdr:cNvPr id="881" name="n_3aveValue【公民館】&#10;有形固定資産減価償却率"/>
        <xdr:cNvSpPr txBox="1"/>
      </xdr:nvSpPr>
      <xdr:spPr>
        <a:xfrm>
          <a:off x="11900544" y="17121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151691</xdr:rowOff>
    </xdr:from>
    <xdr:ext cx="405111" cy="259045"/>
    <xdr:sp macro="" textlink="">
      <xdr:nvSpPr>
        <xdr:cNvPr id="882" name="n_4aveValue【公民館】&#10;有形固定資産減価償却率"/>
        <xdr:cNvSpPr txBox="1"/>
      </xdr:nvSpPr>
      <xdr:spPr>
        <a:xfrm>
          <a:off x="11102984" y="17083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80571</xdr:rowOff>
    </xdr:from>
    <xdr:ext cx="405111" cy="259045"/>
    <xdr:sp macro="" textlink="">
      <xdr:nvSpPr>
        <xdr:cNvPr id="883" name="n_1mainValue【公民館】&#10;有形固定資産減価償却率"/>
        <xdr:cNvSpPr txBox="1"/>
      </xdr:nvSpPr>
      <xdr:spPr>
        <a:xfrm>
          <a:off x="13437244" y="1768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8726</xdr:rowOff>
    </xdr:from>
    <xdr:ext cx="405111" cy="259045"/>
    <xdr:sp macro="" textlink="">
      <xdr:nvSpPr>
        <xdr:cNvPr id="884" name="n_2mainValue【公民館】&#10;有形固定資産減価償却率"/>
        <xdr:cNvSpPr txBox="1"/>
      </xdr:nvSpPr>
      <xdr:spPr>
        <a:xfrm>
          <a:off x="12675244" y="17610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33219</xdr:rowOff>
    </xdr:from>
    <xdr:ext cx="405111" cy="259045"/>
    <xdr:sp macro="" textlink="">
      <xdr:nvSpPr>
        <xdr:cNvPr id="885" name="n_3mainValue【公民館】&#10;有形固定資産減価償却率"/>
        <xdr:cNvSpPr txBox="1"/>
      </xdr:nvSpPr>
      <xdr:spPr>
        <a:xfrm>
          <a:off x="11900544" y="1780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139354</xdr:rowOff>
    </xdr:from>
    <xdr:ext cx="405111" cy="259045"/>
    <xdr:sp macro="" textlink="">
      <xdr:nvSpPr>
        <xdr:cNvPr id="886" name="n_4mainValue【公民館】&#10;有形固定資産減価償却率"/>
        <xdr:cNvSpPr txBox="1"/>
      </xdr:nvSpPr>
      <xdr:spPr>
        <a:xfrm>
          <a:off x="11102984" y="1774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7" name="直線コネクタ 896"/>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8" name="テキスト ボックス 897"/>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9" name="直線コネクタ 898"/>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0" name="テキスト ボックス 899"/>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1" name="直線コネクタ 900"/>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2" name="テキスト ボックス 901"/>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3" name="直線コネクタ 902"/>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4" name="テキスト ボックス 903"/>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5" name="直線コネクタ 904"/>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6" name="テキスト ボックス 905"/>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69850</xdr:rowOff>
    </xdr:from>
    <xdr:to>
      <xdr:col>116</xdr:col>
      <xdr:colOff>62864</xdr:colOff>
      <xdr:row>108</xdr:row>
      <xdr:rowOff>139700</xdr:rowOff>
    </xdr:to>
    <xdr:cxnSp macro="">
      <xdr:nvCxnSpPr>
        <xdr:cNvPr id="910" name="直線コネクタ 909"/>
        <xdr:cNvCxnSpPr/>
      </xdr:nvCxnSpPr>
      <xdr:spPr>
        <a:xfrm flipV="1">
          <a:off x="19509104" y="1700149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911" name="【公民館】&#10;一人当たり面積最小値テキスト"/>
        <xdr:cNvSpPr txBox="1"/>
      </xdr:nvSpPr>
      <xdr:spPr>
        <a:xfrm>
          <a:off x="19547840" y="1824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912" name="直線コネクタ 911"/>
        <xdr:cNvCxnSpPr/>
      </xdr:nvCxnSpPr>
      <xdr:spPr>
        <a:xfrm>
          <a:off x="19443700" y="18244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16527</xdr:rowOff>
    </xdr:from>
    <xdr:ext cx="469744" cy="259045"/>
    <xdr:sp macro="" textlink="">
      <xdr:nvSpPr>
        <xdr:cNvPr id="913" name="【公民館】&#10;一人当たり面積最大値テキスト"/>
        <xdr:cNvSpPr txBox="1"/>
      </xdr:nvSpPr>
      <xdr:spPr>
        <a:xfrm>
          <a:off x="19547840" y="1678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69850</xdr:rowOff>
    </xdr:from>
    <xdr:to>
      <xdr:col>116</xdr:col>
      <xdr:colOff>152400</xdr:colOff>
      <xdr:row>101</xdr:row>
      <xdr:rowOff>69850</xdr:rowOff>
    </xdr:to>
    <xdr:cxnSp macro="">
      <xdr:nvCxnSpPr>
        <xdr:cNvPr id="914" name="直線コネクタ 913"/>
        <xdr:cNvCxnSpPr/>
      </xdr:nvCxnSpPr>
      <xdr:spPr>
        <a:xfrm>
          <a:off x="19443700" y="17001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143527</xdr:rowOff>
    </xdr:from>
    <xdr:ext cx="469744" cy="259045"/>
    <xdr:sp macro="" textlink="">
      <xdr:nvSpPr>
        <xdr:cNvPr id="915" name="【公民館】&#10;一人当たり面積平均値テキスト"/>
        <xdr:cNvSpPr txBox="1"/>
      </xdr:nvSpPr>
      <xdr:spPr>
        <a:xfrm>
          <a:off x="19547840" y="1757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916" name="フローチャート: 判断 915"/>
        <xdr:cNvSpPr/>
      </xdr:nvSpPr>
      <xdr:spPr>
        <a:xfrm>
          <a:off x="19458940" y="17722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120650</xdr:rowOff>
    </xdr:from>
    <xdr:to>
      <xdr:col>112</xdr:col>
      <xdr:colOff>38100</xdr:colOff>
      <xdr:row>106</xdr:row>
      <xdr:rowOff>50800</xdr:rowOff>
    </xdr:to>
    <xdr:sp macro="" textlink="">
      <xdr:nvSpPr>
        <xdr:cNvPr id="917" name="フローチャート: 判断 916"/>
        <xdr:cNvSpPr/>
      </xdr:nvSpPr>
      <xdr:spPr>
        <a:xfrm>
          <a:off x="18735040" y="17722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918" name="フローチャート: 判断 917"/>
        <xdr:cNvSpPr/>
      </xdr:nvSpPr>
      <xdr:spPr>
        <a:xfrm>
          <a:off x="17937480" y="17722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107950</xdr:rowOff>
    </xdr:from>
    <xdr:to>
      <xdr:col>102</xdr:col>
      <xdr:colOff>165100</xdr:colOff>
      <xdr:row>106</xdr:row>
      <xdr:rowOff>38100</xdr:rowOff>
    </xdr:to>
    <xdr:sp macro="" textlink="">
      <xdr:nvSpPr>
        <xdr:cNvPr id="919" name="フローチャート: 判断 918"/>
        <xdr:cNvSpPr/>
      </xdr:nvSpPr>
      <xdr:spPr>
        <a:xfrm>
          <a:off x="17162780" y="17710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120650</xdr:rowOff>
    </xdr:from>
    <xdr:to>
      <xdr:col>98</xdr:col>
      <xdr:colOff>38100</xdr:colOff>
      <xdr:row>106</xdr:row>
      <xdr:rowOff>50800</xdr:rowOff>
    </xdr:to>
    <xdr:sp macro="" textlink="">
      <xdr:nvSpPr>
        <xdr:cNvPr id="920" name="フローチャート: 判断 919"/>
        <xdr:cNvSpPr/>
      </xdr:nvSpPr>
      <xdr:spPr>
        <a:xfrm>
          <a:off x="16388080" y="17722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25400</xdr:rowOff>
    </xdr:from>
    <xdr:to>
      <xdr:col>116</xdr:col>
      <xdr:colOff>114300</xdr:colOff>
      <xdr:row>108</xdr:row>
      <xdr:rowOff>127000</xdr:rowOff>
    </xdr:to>
    <xdr:sp macro="" textlink="">
      <xdr:nvSpPr>
        <xdr:cNvPr id="926" name="楕円 925"/>
        <xdr:cNvSpPr/>
      </xdr:nvSpPr>
      <xdr:spPr>
        <a:xfrm>
          <a:off x="1945894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111777</xdr:rowOff>
    </xdr:from>
    <xdr:ext cx="469744" cy="259045"/>
    <xdr:sp macro="" textlink="">
      <xdr:nvSpPr>
        <xdr:cNvPr id="927" name="【公民館】&#10;一人当たり面積該当値テキスト"/>
        <xdr:cNvSpPr txBox="1"/>
      </xdr:nvSpPr>
      <xdr:spPr>
        <a:xfrm>
          <a:off x="19547840" y="1804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25400</xdr:rowOff>
    </xdr:from>
    <xdr:to>
      <xdr:col>112</xdr:col>
      <xdr:colOff>38100</xdr:colOff>
      <xdr:row>108</xdr:row>
      <xdr:rowOff>127000</xdr:rowOff>
    </xdr:to>
    <xdr:sp macro="" textlink="">
      <xdr:nvSpPr>
        <xdr:cNvPr id="928" name="楕円 927"/>
        <xdr:cNvSpPr/>
      </xdr:nvSpPr>
      <xdr:spPr>
        <a:xfrm>
          <a:off x="18735040" y="181305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76200</xdr:rowOff>
    </xdr:from>
    <xdr:to>
      <xdr:col>116</xdr:col>
      <xdr:colOff>63500</xdr:colOff>
      <xdr:row>108</xdr:row>
      <xdr:rowOff>76200</xdr:rowOff>
    </xdr:to>
    <xdr:cxnSp macro="">
      <xdr:nvCxnSpPr>
        <xdr:cNvPr id="929" name="直線コネクタ 928"/>
        <xdr:cNvCxnSpPr/>
      </xdr:nvCxnSpPr>
      <xdr:spPr>
        <a:xfrm>
          <a:off x="18778220" y="181813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25400</xdr:rowOff>
    </xdr:from>
    <xdr:to>
      <xdr:col>107</xdr:col>
      <xdr:colOff>101600</xdr:colOff>
      <xdr:row>108</xdr:row>
      <xdr:rowOff>127000</xdr:rowOff>
    </xdr:to>
    <xdr:sp macro="" textlink="">
      <xdr:nvSpPr>
        <xdr:cNvPr id="930" name="楕円 929"/>
        <xdr:cNvSpPr/>
      </xdr:nvSpPr>
      <xdr:spPr>
        <a:xfrm>
          <a:off x="1793748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76200</xdr:rowOff>
    </xdr:from>
    <xdr:to>
      <xdr:col>111</xdr:col>
      <xdr:colOff>177800</xdr:colOff>
      <xdr:row>108</xdr:row>
      <xdr:rowOff>76200</xdr:rowOff>
    </xdr:to>
    <xdr:cxnSp macro="">
      <xdr:nvCxnSpPr>
        <xdr:cNvPr id="931" name="直線コネクタ 930"/>
        <xdr:cNvCxnSpPr/>
      </xdr:nvCxnSpPr>
      <xdr:spPr>
        <a:xfrm>
          <a:off x="17988280" y="181813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25400</xdr:rowOff>
    </xdr:from>
    <xdr:to>
      <xdr:col>102</xdr:col>
      <xdr:colOff>165100</xdr:colOff>
      <xdr:row>108</xdr:row>
      <xdr:rowOff>127000</xdr:rowOff>
    </xdr:to>
    <xdr:sp macro="" textlink="">
      <xdr:nvSpPr>
        <xdr:cNvPr id="932" name="楕円 931"/>
        <xdr:cNvSpPr/>
      </xdr:nvSpPr>
      <xdr:spPr>
        <a:xfrm>
          <a:off x="1716278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76200</xdr:rowOff>
    </xdr:from>
    <xdr:to>
      <xdr:col>107</xdr:col>
      <xdr:colOff>50800</xdr:colOff>
      <xdr:row>108</xdr:row>
      <xdr:rowOff>76200</xdr:rowOff>
    </xdr:to>
    <xdr:cxnSp macro="">
      <xdr:nvCxnSpPr>
        <xdr:cNvPr id="933" name="直線コネクタ 932"/>
        <xdr:cNvCxnSpPr/>
      </xdr:nvCxnSpPr>
      <xdr:spPr>
        <a:xfrm>
          <a:off x="17213580" y="181813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25400</xdr:rowOff>
    </xdr:from>
    <xdr:to>
      <xdr:col>98</xdr:col>
      <xdr:colOff>38100</xdr:colOff>
      <xdr:row>108</xdr:row>
      <xdr:rowOff>127000</xdr:rowOff>
    </xdr:to>
    <xdr:sp macro="" textlink="">
      <xdr:nvSpPr>
        <xdr:cNvPr id="934" name="楕円 933"/>
        <xdr:cNvSpPr/>
      </xdr:nvSpPr>
      <xdr:spPr>
        <a:xfrm>
          <a:off x="16388080" y="181305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76200</xdr:rowOff>
    </xdr:from>
    <xdr:to>
      <xdr:col>102</xdr:col>
      <xdr:colOff>114300</xdr:colOff>
      <xdr:row>108</xdr:row>
      <xdr:rowOff>76200</xdr:rowOff>
    </xdr:to>
    <xdr:cxnSp macro="">
      <xdr:nvCxnSpPr>
        <xdr:cNvPr id="935" name="直線コネクタ 934"/>
        <xdr:cNvCxnSpPr/>
      </xdr:nvCxnSpPr>
      <xdr:spPr>
        <a:xfrm>
          <a:off x="16431260" y="181813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67327</xdr:rowOff>
    </xdr:from>
    <xdr:ext cx="469744" cy="259045"/>
    <xdr:sp macro="" textlink="">
      <xdr:nvSpPr>
        <xdr:cNvPr id="936" name="n_1aveValue【公民館】&#10;一人当たり面積"/>
        <xdr:cNvSpPr txBox="1"/>
      </xdr:nvSpPr>
      <xdr:spPr>
        <a:xfrm>
          <a:off x="18561127" y="1750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67327</xdr:rowOff>
    </xdr:from>
    <xdr:ext cx="469744" cy="259045"/>
    <xdr:sp macro="" textlink="">
      <xdr:nvSpPr>
        <xdr:cNvPr id="937" name="n_2aveValue【公民館】&#10;一人当たり面積"/>
        <xdr:cNvSpPr txBox="1"/>
      </xdr:nvSpPr>
      <xdr:spPr>
        <a:xfrm>
          <a:off x="17776267" y="1750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54627</xdr:rowOff>
    </xdr:from>
    <xdr:ext cx="469744" cy="259045"/>
    <xdr:sp macro="" textlink="">
      <xdr:nvSpPr>
        <xdr:cNvPr id="938" name="n_3aveValue【公民館】&#10;一人当たり面積"/>
        <xdr:cNvSpPr txBox="1"/>
      </xdr:nvSpPr>
      <xdr:spPr>
        <a:xfrm>
          <a:off x="17001567" y="1748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67327</xdr:rowOff>
    </xdr:from>
    <xdr:ext cx="469744" cy="259045"/>
    <xdr:sp macro="" textlink="">
      <xdr:nvSpPr>
        <xdr:cNvPr id="939" name="n_4aveValue【公民館】&#10;一人当たり面積"/>
        <xdr:cNvSpPr txBox="1"/>
      </xdr:nvSpPr>
      <xdr:spPr>
        <a:xfrm>
          <a:off x="16226867" y="1750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118127</xdr:rowOff>
    </xdr:from>
    <xdr:ext cx="469744" cy="259045"/>
    <xdr:sp macro="" textlink="">
      <xdr:nvSpPr>
        <xdr:cNvPr id="940" name="n_1mainValue【公民館】&#10;一人当たり面積"/>
        <xdr:cNvSpPr txBox="1"/>
      </xdr:nvSpPr>
      <xdr:spPr>
        <a:xfrm>
          <a:off x="185611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941" name="n_2mainValue【公民館】&#10;一人当たり面積"/>
        <xdr:cNvSpPr txBox="1"/>
      </xdr:nvSpPr>
      <xdr:spPr>
        <a:xfrm>
          <a:off x="1777626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118127</xdr:rowOff>
    </xdr:from>
    <xdr:ext cx="469744" cy="259045"/>
    <xdr:sp macro="" textlink="">
      <xdr:nvSpPr>
        <xdr:cNvPr id="942" name="n_3mainValue【公民館】&#10;一人当たり面積"/>
        <xdr:cNvSpPr txBox="1"/>
      </xdr:nvSpPr>
      <xdr:spPr>
        <a:xfrm>
          <a:off x="1700156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118127</xdr:rowOff>
    </xdr:from>
    <xdr:ext cx="469744" cy="259045"/>
    <xdr:sp macro="" textlink="">
      <xdr:nvSpPr>
        <xdr:cNvPr id="943" name="n_4mainValue【公民館】&#10;一人当たり面積"/>
        <xdr:cNvSpPr txBox="1"/>
      </xdr:nvSpPr>
      <xdr:spPr>
        <a:xfrm>
          <a:off x="1622686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類似団体と比較して、特に認定こども園・幼稚園・保育所や公営住宅などで減価償却率が高くなっている。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認定こども園・幼稚園・保育所については、特に幼稚園の有形固定資産減価償却率が高くなっている。神戸市では平成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子ども・子育て支援新制度実施後の神戸市立幼稚園のあり方」を策定し、市街地における幼稚園の規模を適正化する観点から、令和２年度までに計９園の閉園を進め、施設総量の削減を図ってき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年度には幼稚園を含めた学校施設にかかる個別施設計画を策定しており、同計画に基づいて老朽化対策に取り組んでいく。</a:t>
          </a:r>
        </a:p>
        <a:p>
          <a:r>
            <a:rPr kumimoji="1" lang="ja-JP" altLang="en-US" sz="1300">
              <a:latin typeface="ＭＳ Ｐゴシック" panose="020B0600070205080204" pitchFamily="50" charset="-128"/>
              <a:ea typeface="ＭＳ Ｐゴシック" panose="020B0600070205080204" pitchFamily="50" charset="-128"/>
            </a:rPr>
            <a:t>　また、市営住宅については、令和２年度に作成した第３次市営住宅マネジメント計画に基づき、引き続き適正な住宅ストックとなるよう、再編と回収に取り組んでいく。</a:t>
          </a:r>
        </a:p>
        <a:p>
          <a:r>
            <a:rPr kumimoji="1" lang="ja-JP" altLang="en-US" sz="1300">
              <a:latin typeface="ＭＳ Ｐゴシック" panose="020B0600070205080204" pitchFamily="50" charset="-128"/>
              <a:ea typeface="ＭＳ Ｐゴシック" panose="020B0600070205080204" pitchFamily="50" charset="-128"/>
            </a:rPr>
            <a:t>　一方、道路については、舗装のひび割れ率やわだちを定量的に評価し、計画的かつ緊急性の高いものから順次道路補修整備、また道路改良工事に合わせて計画的に舗装補修を行ってきており、有形固定資産減価償却率は上昇傾向にはあるものの全国平均を下回っている。今後も、引き続き計画的に道路修繕を実施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1,510,917
1,459,070
557.03
976,542,111
963,856,264
1,126,503
449,411,950
1,158,862,890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49530</xdr:rowOff>
    </xdr:from>
    <xdr:to>
      <xdr:col>24</xdr:col>
      <xdr:colOff>62865</xdr:colOff>
      <xdr:row>40</xdr:row>
      <xdr:rowOff>137160</xdr:rowOff>
    </xdr:to>
    <xdr:cxnSp macro="">
      <xdr:nvCxnSpPr>
        <xdr:cNvPr id="57" name="直線コネクタ 56"/>
        <xdr:cNvCxnSpPr/>
      </xdr:nvCxnSpPr>
      <xdr:spPr>
        <a:xfrm flipV="1">
          <a:off x="4086225" y="558165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140987</xdr:rowOff>
    </xdr:from>
    <xdr:ext cx="405111" cy="259045"/>
    <xdr:sp macro="" textlink="">
      <xdr:nvSpPr>
        <xdr:cNvPr id="58" name="【図書館】&#10;有形固定資産減価償却率最小値テキスト"/>
        <xdr:cNvSpPr txBox="1"/>
      </xdr:nvSpPr>
      <xdr:spPr>
        <a:xfrm>
          <a:off x="4124960"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137160</xdr:rowOff>
    </xdr:from>
    <xdr:to>
      <xdr:col>24</xdr:col>
      <xdr:colOff>152400</xdr:colOff>
      <xdr:row>40</xdr:row>
      <xdr:rowOff>137160</xdr:rowOff>
    </xdr:to>
    <xdr:cxnSp macro="">
      <xdr:nvCxnSpPr>
        <xdr:cNvPr id="59" name="直線コネクタ 58"/>
        <xdr:cNvCxnSpPr/>
      </xdr:nvCxnSpPr>
      <xdr:spPr>
        <a:xfrm>
          <a:off x="4020820" y="6842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167657</xdr:rowOff>
    </xdr:from>
    <xdr:ext cx="405111" cy="259045"/>
    <xdr:sp macro="" textlink="">
      <xdr:nvSpPr>
        <xdr:cNvPr id="60" name="【図書館】&#10;有形固定資産減価償却率最大値テキスト"/>
        <xdr:cNvSpPr txBox="1"/>
      </xdr:nvSpPr>
      <xdr:spPr>
        <a:xfrm>
          <a:off x="4124960" y="536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49530</xdr:rowOff>
    </xdr:from>
    <xdr:to>
      <xdr:col>24</xdr:col>
      <xdr:colOff>152400</xdr:colOff>
      <xdr:row>33</xdr:row>
      <xdr:rowOff>49530</xdr:rowOff>
    </xdr:to>
    <xdr:cxnSp macro="">
      <xdr:nvCxnSpPr>
        <xdr:cNvPr id="61" name="直線コネクタ 60"/>
        <xdr:cNvCxnSpPr/>
      </xdr:nvCxnSpPr>
      <xdr:spPr>
        <a:xfrm>
          <a:off x="4020820" y="5581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13987</xdr:rowOff>
    </xdr:from>
    <xdr:ext cx="405111" cy="259045"/>
    <xdr:sp macro="" textlink="">
      <xdr:nvSpPr>
        <xdr:cNvPr id="62" name="【図書館】&#10;有形固定資産減価償却率平均値テキスト"/>
        <xdr:cNvSpPr txBox="1"/>
      </xdr:nvSpPr>
      <xdr:spPr>
        <a:xfrm>
          <a:off x="4124960" y="5881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162560</xdr:rowOff>
    </xdr:from>
    <xdr:to>
      <xdr:col>24</xdr:col>
      <xdr:colOff>114300</xdr:colOff>
      <xdr:row>36</xdr:row>
      <xdr:rowOff>92710</xdr:rowOff>
    </xdr:to>
    <xdr:sp macro="" textlink="">
      <xdr:nvSpPr>
        <xdr:cNvPr id="63" name="フローチャート: 判断 62"/>
        <xdr:cNvSpPr/>
      </xdr:nvSpPr>
      <xdr:spPr>
        <a:xfrm>
          <a:off x="4036060" y="6029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97790</xdr:rowOff>
    </xdr:from>
    <xdr:to>
      <xdr:col>20</xdr:col>
      <xdr:colOff>38100</xdr:colOff>
      <xdr:row>36</xdr:row>
      <xdr:rowOff>27940</xdr:rowOff>
    </xdr:to>
    <xdr:sp macro="" textlink="">
      <xdr:nvSpPr>
        <xdr:cNvPr id="64" name="フローチャート: 判断 63"/>
        <xdr:cNvSpPr/>
      </xdr:nvSpPr>
      <xdr:spPr>
        <a:xfrm>
          <a:off x="3312160" y="5965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48260</xdr:rowOff>
    </xdr:from>
    <xdr:to>
      <xdr:col>15</xdr:col>
      <xdr:colOff>101600</xdr:colOff>
      <xdr:row>35</xdr:row>
      <xdr:rowOff>149860</xdr:rowOff>
    </xdr:to>
    <xdr:sp macro="" textlink="">
      <xdr:nvSpPr>
        <xdr:cNvPr id="65" name="フローチャート: 判断 64"/>
        <xdr:cNvSpPr/>
      </xdr:nvSpPr>
      <xdr:spPr>
        <a:xfrm>
          <a:off x="2514600" y="59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124460</xdr:rowOff>
    </xdr:from>
    <xdr:to>
      <xdr:col>10</xdr:col>
      <xdr:colOff>165100</xdr:colOff>
      <xdr:row>35</xdr:row>
      <xdr:rowOff>54610</xdr:rowOff>
    </xdr:to>
    <xdr:sp macro="" textlink="">
      <xdr:nvSpPr>
        <xdr:cNvPr id="66" name="フローチャート: 判断 65"/>
        <xdr:cNvSpPr/>
      </xdr:nvSpPr>
      <xdr:spPr>
        <a:xfrm>
          <a:off x="1739900" y="5824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67310</xdr:rowOff>
    </xdr:from>
    <xdr:to>
      <xdr:col>6</xdr:col>
      <xdr:colOff>38100</xdr:colOff>
      <xdr:row>34</xdr:row>
      <xdr:rowOff>168910</xdr:rowOff>
    </xdr:to>
    <xdr:sp macro="" textlink="">
      <xdr:nvSpPr>
        <xdr:cNvPr id="67" name="フローチャート: 判断 66"/>
        <xdr:cNvSpPr/>
      </xdr:nvSpPr>
      <xdr:spPr>
        <a:xfrm>
          <a:off x="965200" y="57670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40640</xdr:rowOff>
    </xdr:from>
    <xdr:to>
      <xdr:col>24</xdr:col>
      <xdr:colOff>114300</xdr:colOff>
      <xdr:row>36</xdr:row>
      <xdr:rowOff>142240</xdr:rowOff>
    </xdr:to>
    <xdr:sp macro="" textlink="">
      <xdr:nvSpPr>
        <xdr:cNvPr id="73" name="楕円 72"/>
        <xdr:cNvSpPr/>
      </xdr:nvSpPr>
      <xdr:spPr>
        <a:xfrm>
          <a:off x="403606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19067</xdr:rowOff>
    </xdr:from>
    <xdr:ext cx="405111" cy="259045"/>
    <xdr:sp macro="" textlink="">
      <xdr:nvSpPr>
        <xdr:cNvPr id="74" name="【図書館】&#10;有形固定資産減価償却率該当値テキスト"/>
        <xdr:cNvSpPr txBox="1"/>
      </xdr:nvSpPr>
      <xdr:spPr>
        <a:xfrm>
          <a:off x="4124960" y="605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48260</xdr:rowOff>
    </xdr:from>
    <xdr:to>
      <xdr:col>20</xdr:col>
      <xdr:colOff>38100</xdr:colOff>
      <xdr:row>36</xdr:row>
      <xdr:rowOff>149860</xdr:rowOff>
    </xdr:to>
    <xdr:sp macro="" textlink="">
      <xdr:nvSpPr>
        <xdr:cNvPr id="75" name="楕円 74"/>
        <xdr:cNvSpPr/>
      </xdr:nvSpPr>
      <xdr:spPr>
        <a:xfrm>
          <a:off x="3312160" y="6083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91440</xdr:rowOff>
    </xdr:from>
    <xdr:to>
      <xdr:col>24</xdr:col>
      <xdr:colOff>63500</xdr:colOff>
      <xdr:row>36</xdr:row>
      <xdr:rowOff>99060</xdr:rowOff>
    </xdr:to>
    <xdr:cxnSp macro="">
      <xdr:nvCxnSpPr>
        <xdr:cNvPr id="76" name="直線コネクタ 75"/>
        <xdr:cNvCxnSpPr/>
      </xdr:nvCxnSpPr>
      <xdr:spPr>
        <a:xfrm flipV="1">
          <a:off x="3355340" y="612648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139700</xdr:rowOff>
    </xdr:from>
    <xdr:to>
      <xdr:col>15</xdr:col>
      <xdr:colOff>101600</xdr:colOff>
      <xdr:row>36</xdr:row>
      <xdr:rowOff>69850</xdr:rowOff>
    </xdr:to>
    <xdr:sp macro="" textlink="">
      <xdr:nvSpPr>
        <xdr:cNvPr id="77" name="楕円 76"/>
        <xdr:cNvSpPr/>
      </xdr:nvSpPr>
      <xdr:spPr>
        <a:xfrm>
          <a:off x="2514600" y="6007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19050</xdr:rowOff>
    </xdr:from>
    <xdr:to>
      <xdr:col>19</xdr:col>
      <xdr:colOff>177800</xdr:colOff>
      <xdr:row>36</xdr:row>
      <xdr:rowOff>99060</xdr:rowOff>
    </xdr:to>
    <xdr:cxnSp macro="">
      <xdr:nvCxnSpPr>
        <xdr:cNvPr id="78" name="直線コネクタ 77"/>
        <xdr:cNvCxnSpPr/>
      </xdr:nvCxnSpPr>
      <xdr:spPr>
        <a:xfrm>
          <a:off x="2565400" y="6054090"/>
          <a:ext cx="78994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101600</xdr:rowOff>
    </xdr:from>
    <xdr:to>
      <xdr:col>10</xdr:col>
      <xdr:colOff>165100</xdr:colOff>
      <xdr:row>36</xdr:row>
      <xdr:rowOff>31750</xdr:rowOff>
    </xdr:to>
    <xdr:sp macro="" textlink="">
      <xdr:nvSpPr>
        <xdr:cNvPr id="79" name="楕円 78"/>
        <xdr:cNvSpPr/>
      </xdr:nvSpPr>
      <xdr:spPr>
        <a:xfrm>
          <a:off x="1739900" y="5969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152400</xdr:rowOff>
    </xdr:from>
    <xdr:to>
      <xdr:col>15</xdr:col>
      <xdr:colOff>50800</xdr:colOff>
      <xdr:row>36</xdr:row>
      <xdr:rowOff>19050</xdr:rowOff>
    </xdr:to>
    <xdr:cxnSp macro="">
      <xdr:nvCxnSpPr>
        <xdr:cNvPr id="80" name="直線コネクタ 79"/>
        <xdr:cNvCxnSpPr/>
      </xdr:nvCxnSpPr>
      <xdr:spPr>
        <a:xfrm>
          <a:off x="1790700" y="601980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67310</xdr:rowOff>
    </xdr:from>
    <xdr:to>
      <xdr:col>6</xdr:col>
      <xdr:colOff>38100</xdr:colOff>
      <xdr:row>35</xdr:row>
      <xdr:rowOff>168910</xdr:rowOff>
    </xdr:to>
    <xdr:sp macro="" textlink="">
      <xdr:nvSpPr>
        <xdr:cNvPr id="81" name="楕円 80"/>
        <xdr:cNvSpPr/>
      </xdr:nvSpPr>
      <xdr:spPr>
        <a:xfrm>
          <a:off x="965200" y="59347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118110</xdr:rowOff>
    </xdr:from>
    <xdr:to>
      <xdr:col>10</xdr:col>
      <xdr:colOff>114300</xdr:colOff>
      <xdr:row>35</xdr:row>
      <xdr:rowOff>152400</xdr:rowOff>
    </xdr:to>
    <xdr:cxnSp macro="">
      <xdr:nvCxnSpPr>
        <xdr:cNvPr id="82" name="直線コネクタ 81"/>
        <xdr:cNvCxnSpPr/>
      </xdr:nvCxnSpPr>
      <xdr:spPr>
        <a:xfrm>
          <a:off x="1008380" y="598551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44467</xdr:rowOff>
    </xdr:from>
    <xdr:ext cx="405111" cy="259045"/>
    <xdr:sp macro="" textlink="">
      <xdr:nvSpPr>
        <xdr:cNvPr id="83" name="n_1aveValue【図書館】&#10;有形固定資産減価償却率"/>
        <xdr:cNvSpPr txBox="1"/>
      </xdr:nvSpPr>
      <xdr:spPr>
        <a:xfrm>
          <a:off x="317056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166387</xdr:rowOff>
    </xdr:from>
    <xdr:ext cx="405111" cy="259045"/>
    <xdr:sp macro="" textlink="">
      <xdr:nvSpPr>
        <xdr:cNvPr id="84" name="n_2aveValue【図書館】&#10;有形固定資産減価償却率"/>
        <xdr:cNvSpPr txBox="1"/>
      </xdr:nvSpPr>
      <xdr:spPr>
        <a:xfrm>
          <a:off x="238570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71137</xdr:rowOff>
    </xdr:from>
    <xdr:ext cx="405111" cy="259045"/>
    <xdr:sp macro="" textlink="">
      <xdr:nvSpPr>
        <xdr:cNvPr id="85" name="n_3aveValue【図書館】&#10;有形固定資産減価償却率"/>
        <xdr:cNvSpPr txBox="1"/>
      </xdr:nvSpPr>
      <xdr:spPr>
        <a:xfrm>
          <a:off x="1611004" y="56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13987</xdr:rowOff>
    </xdr:from>
    <xdr:ext cx="405111" cy="259045"/>
    <xdr:sp macro="" textlink="">
      <xdr:nvSpPr>
        <xdr:cNvPr id="86" name="n_4aveValue【図書館】&#10;有形固定資産減価償却率"/>
        <xdr:cNvSpPr txBox="1"/>
      </xdr:nvSpPr>
      <xdr:spPr>
        <a:xfrm>
          <a:off x="836304" y="55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140987</xdr:rowOff>
    </xdr:from>
    <xdr:ext cx="405111" cy="259045"/>
    <xdr:sp macro="" textlink="">
      <xdr:nvSpPr>
        <xdr:cNvPr id="87" name="n_1mainValue【図書館】&#10;有形固定資産減価償却率"/>
        <xdr:cNvSpPr txBox="1"/>
      </xdr:nvSpPr>
      <xdr:spPr>
        <a:xfrm>
          <a:off x="317056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60977</xdr:rowOff>
    </xdr:from>
    <xdr:ext cx="405111" cy="259045"/>
    <xdr:sp macro="" textlink="">
      <xdr:nvSpPr>
        <xdr:cNvPr id="88" name="n_2mainValue【図書館】&#10;有形固定資産減価償却率"/>
        <xdr:cNvSpPr txBox="1"/>
      </xdr:nvSpPr>
      <xdr:spPr>
        <a:xfrm>
          <a:off x="238570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22877</xdr:rowOff>
    </xdr:from>
    <xdr:ext cx="405111" cy="259045"/>
    <xdr:sp macro="" textlink="">
      <xdr:nvSpPr>
        <xdr:cNvPr id="89" name="n_3mainValue【図書館】&#10;有形固定資産減価償却率"/>
        <xdr:cNvSpPr txBox="1"/>
      </xdr:nvSpPr>
      <xdr:spPr>
        <a:xfrm>
          <a:off x="1611004" y="6057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160037</xdr:rowOff>
    </xdr:from>
    <xdr:ext cx="405111" cy="259045"/>
    <xdr:sp macro="" textlink="">
      <xdr:nvSpPr>
        <xdr:cNvPr id="90" name="n_4mainValue【図書館】&#10;有形固定資産減価償却率"/>
        <xdr:cNvSpPr txBox="1"/>
      </xdr:nvSpPr>
      <xdr:spPr>
        <a:xfrm>
          <a:off x="836304" y="602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xdr:cNvCxnSpPr/>
      </xdr:nvCxnSpPr>
      <xdr:spPr>
        <a:xfrm flipV="1">
          <a:off x="9219565" y="56997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xdr:cNvSpPr txBox="1"/>
      </xdr:nvSpPr>
      <xdr:spPr>
        <a:xfrm>
          <a:off x="92583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xdr:cNvCxnSpPr/>
      </xdr:nvCxnSpPr>
      <xdr:spPr>
        <a:xfrm>
          <a:off x="9154160" y="7117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xdr:cNvSpPr txBox="1"/>
      </xdr:nvSpPr>
      <xdr:spPr>
        <a:xfrm>
          <a:off x="9258300" y="548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xdr:cNvCxnSpPr/>
      </xdr:nvCxnSpPr>
      <xdr:spPr>
        <a:xfrm>
          <a:off x="9154160" y="569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xdr:cNvSpPr txBox="1"/>
      </xdr:nvSpPr>
      <xdr:spPr>
        <a:xfrm>
          <a:off x="9258300" y="6548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xdr:cNvSpPr/>
      </xdr:nvSpPr>
      <xdr:spPr>
        <a:xfrm>
          <a:off x="9192260" y="6696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xdr:cNvSpPr/>
      </xdr:nvSpPr>
      <xdr:spPr>
        <a:xfrm>
          <a:off x="8445500" y="6696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xdr:cNvSpPr/>
      </xdr:nvSpPr>
      <xdr:spPr>
        <a:xfrm>
          <a:off x="7670800" y="6696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xdr:cNvSpPr/>
      </xdr:nvSpPr>
      <xdr:spPr>
        <a:xfrm>
          <a:off x="6873240" y="6696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xdr:cNvSpPr/>
      </xdr:nvSpPr>
      <xdr:spPr>
        <a:xfrm>
          <a:off x="6098540" y="6696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82550</xdr:rowOff>
    </xdr:from>
    <xdr:to>
      <xdr:col>55</xdr:col>
      <xdr:colOff>50800</xdr:colOff>
      <xdr:row>42</xdr:row>
      <xdr:rowOff>12700</xdr:rowOff>
    </xdr:to>
    <xdr:sp macro="" textlink="">
      <xdr:nvSpPr>
        <xdr:cNvPr id="131" name="楕円 130"/>
        <xdr:cNvSpPr/>
      </xdr:nvSpPr>
      <xdr:spPr>
        <a:xfrm>
          <a:off x="9192260" y="6955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168927</xdr:rowOff>
    </xdr:from>
    <xdr:ext cx="469744" cy="259045"/>
    <xdr:sp macro="" textlink="">
      <xdr:nvSpPr>
        <xdr:cNvPr id="132" name="【図書館】&#10;一人当たり面積該当値テキスト"/>
        <xdr:cNvSpPr txBox="1"/>
      </xdr:nvSpPr>
      <xdr:spPr>
        <a:xfrm>
          <a:off x="92583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82550</xdr:rowOff>
    </xdr:from>
    <xdr:to>
      <xdr:col>50</xdr:col>
      <xdr:colOff>165100</xdr:colOff>
      <xdr:row>42</xdr:row>
      <xdr:rowOff>12700</xdr:rowOff>
    </xdr:to>
    <xdr:sp macro="" textlink="">
      <xdr:nvSpPr>
        <xdr:cNvPr id="133" name="楕円 132"/>
        <xdr:cNvSpPr/>
      </xdr:nvSpPr>
      <xdr:spPr>
        <a:xfrm>
          <a:off x="8445500" y="6955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133350</xdr:rowOff>
    </xdr:from>
    <xdr:to>
      <xdr:col>55</xdr:col>
      <xdr:colOff>0</xdr:colOff>
      <xdr:row>41</xdr:row>
      <xdr:rowOff>133350</xdr:rowOff>
    </xdr:to>
    <xdr:cxnSp macro="">
      <xdr:nvCxnSpPr>
        <xdr:cNvPr id="134" name="直線コネクタ 133"/>
        <xdr:cNvCxnSpPr/>
      </xdr:nvCxnSpPr>
      <xdr:spPr>
        <a:xfrm>
          <a:off x="8496300" y="700659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82550</xdr:rowOff>
    </xdr:from>
    <xdr:to>
      <xdr:col>46</xdr:col>
      <xdr:colOff>38100</xdr:colOff>
      <xdr:row>42</xdr:row>
      <xdr:rowOff>12700</xdr:rowOff>
    </xdr:to>
    <xdr:sp macro="" textlink="">
      <xdr:nvSpPr>
        <xdr:cNvPr id="135" name="楕円 134"/>
        <xdr:cNvSpPr/>
      </xdr:nvSpPr>
      <xdr:spPr>
        <a:xfrm>
          <a:off x="7670800" y="6955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133350</xdr:rowOff>
    </xdr:from>
    <xdr:to>
      <xdr:col>50</xdr:col>
      <xdr:colOff>114300</xdr:colOff>
      <xdr:row>41</xdr:row>
      <xdr:rowOff>133350</xdr:rowOff>
    </xdr:to>
    <xdr:cxnSp macro="">
      <xdr:nvCxnSpPr>
        <xdr:cNvPr id="136" name="直線コネクタ 135"/>
        <xdr:cNvCxnSpPr/>
      </xdr:nvCxnSpPr>
      <xdr:spPr>
        <a:xfrm>
          <a:off x="7713980" y="70065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82550</xdr:rowOff>
    </xdr:from>
    <xdr:to>
      <xdr:col>41</xdr:col>
      <xdr:colOff>101600</xdr:colOff>
      <xdr:row>42</xdr:row>
      <xdr:rowOff>12700</xdr:rowOff>
    </xdr:to>
    <xdr:sp macro="" textlink="">
      <xdr:nvSpPr>
        <xdr:cNvPr id="137" name="楕円 136"/>
        <xdr:cNvSpPr/>
      </xdr:nvSpPr>
      <xdr:spPr>
        <a:xfrm>
          <a:off x="6873240" y="6955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133350</xdr:rowOff>
    </xdr:from>
    <xdr:to>
      <xdr:col>45</xdr:col>
      <xdr:colOff>177800</xdr:colOff>
      <xdr:row>41</xdr:row>
      <xdr:rowOff>133350</xdr:rowOff>
    </xdr:to>
    <xdr:cxnSp macro="">
      <xdr:nvCxnSpPr>
        <xdr:cNvPr id="138" name="直線コネクタ 137"/>
        <xdr:cNvCxnSpPr/>
      </xdr:nvCxnSpPr>
      <xdr:spPr>
        <a:xfrm>
          <a:off x="6924040" y="70065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82550</xdr:rowOff>
    </xdr:from>
    <xdr:to>
      <xdr:col>36</xdr:col>
      <xdr:colOff>165100</xdr:colOff>
      <xdr:row>42</xdr:row>
      <xdr:rowOff>12700</xdr:rowOff>
    </xdr:to>
    <xdr:sp macro="" textlink="">
      <xdr:nvSpPr>
        <xdr:cNvPr id="139" name="楕円 138"/>
        <xdr:cNvSpPr/>
      </xdr:nvSpPr>
      <xdr:spPr>
        <a:xfrm>
          <a:off x="6098540" y="6955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133350</xdr:rowOff>
    </xdr:from>
    <xdr:to>
      <xdr:col>41</xdr:col>
      <xdr:colOff>50800</xdr:colOff>
      <xdr:row>41</xdr:row>
      <xdr:rowOff>133350</xdr:rowOff>
    </xdr:to>
    <xdr:cxnSp macro="">
      <xdr:nvCxnSpPr>
        <xdr:cNvPr id="140" name="直線コネクタ 139"/>
        <xdr:cNvCxnSpPr/>
      </xdr:nvCxnSpPr>
      <xdr:spPr>
        <a:xfrm>
          <a:off x="6149340" y="70065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xdr:cNvSpPr txBox="1"/>
      </xdr:nvSpPr>
      <xdr:spPr>
        <a:xfrm>
          <a:off x="827158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xdr:cNvSpPr txBox="1"/>
      </xdr:nvSpPr>
      <xdr:spPr>
        <a:xfrm>
          <a:off x="750958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xdr:cNvSpPr txBox="1"/>
      </xdr:nvSpPr>
      <xdr:spPr>
        <a:xfrm>
          <a:off x="67120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4" name="n_4aveValue【図書館】&#10;一人当たり面積"/>
        <xdr:cNvSpPr txBox="1"/>
      </xdr:nvSpPr>
      <xdr:spPr>
        <a:xfrm>
          <a:off x="59373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3827</xdr:rowOff>
    </xdr:from>
    <xdr:ext cx="469744" cy="259045"/>
    <xdr:sp macro="" textlink="">
      <xdr:nvSpPr>
        <xdr:cNvPr id="145" name="n_1mainValue【図書館】&#10;一人当たり面積"/>
        <xdr:cNvSpPr txBox="1"/>
      </xdr:nvSpPr>
      <xdr:spPr>
        <a:xfrm>
          <a:off x="827158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3827</xdr:rowOff>
    </xdr:from>
    <xdr:ext cx="469744" cy="259045"/>
    <xdr:sp macro="" textlink="">
      <xdr:nvSpPr>
        <xdr:cNvPr id="146" name="n_2mainValue【図書館】&#10;一人当たり面積"/>
        <xdr:cNvSpPr txBox="1"/>
      </xdr:nvSpPr>
      <xdr:spPr>
        <a:xfrm>
          <a:off x="750958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3827</xdr:rowOff>
    </xdr:from>
    <xdr:ext cx="469744" cy="259045"/>
    <xdr:sp macro="" textlink="">
      <xdr:nvSpPr>
        <xdr:cNvPr id="147" name="n_3mainValue【図書館】&#10;一人当たり面積"/>
        <xdr:cNvSpPr txBox="1"/>
      </xdr:nvSpPr>
      <xdr:spPr>
        <a:xfrm>
          <a:off x="67120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3827</xdr:rowOff>
    </xdr:from>
    <xdr:ext cx="469744" cy="259045"/>
    <xdr:sp macro="" textlink="">
      <xdr:nvSpPr>
        <xdr:cNvPr id="148" name="n_4mainValue【図書館】&#10;一人当たり面積"/>
        <xdr:cNvSpPr txBox="1"/>
      </xdr:nvSpPr>
      <xdr:spPr>
        <a:xfrm>
          <a:off x="59373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xdr:cNvSpPr txBox="1"/>
      </xdr:nvSpPr>
      <xdr:spPr>
        <a:xfrm>
          <a:off x="33608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xdr:cNvSpPr txBox="1"/>
      </xdr:nvSpPr>
      <xdr:spPr>
        <a:xfrm>
          <a:off x="33608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94706</xdr:rowOff>
    </xdr:from>
    <xdr:to>
      <xdr:col>24</xdr:col>
      <xdr:colOff>62865</xdr:colOff>
      <xdr:row>63</xdr:row>
      <xdr:rowOff>128996</xdr:rowOff>
    </xdr:to>
    <xdr:cxnSp macro="">
      <xdr:nvCxnSpPr>
        <xdr:cNvPr id="175" name="直線コネクタ 174"/>
        <xdr:cNvCxnSpPr/>
      </xdr:nvCxnSpPr>
      <xdr:spPr>
        <a:xfrm flipV="1">
          <a:off x="4086225" y="9482546"/>
          <a:ext cx="0" cy="120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76" name="【体育館・プール】&#10;有形固定資産減価償却率最小値テキスト"/>
        <xdr:cNvSpPr txBox="1"/>
      </xdr:nvSpPr>
      <xdr:spPr>
        <a:xfrm>
          <a:off x="4124960" y="1069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77" name="直線コネクタ 176"/>
        <xdr:cNvCxnSpPr/>
      </xdr:nvCxnSpPr>
      <xdr:spPr>
        <a:xfrm>
          <a:off x="4020820" y="10690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41383</xdr:rowOff>
    </xdr:from>
    <xdr:ext cx="405111" cy="259045"/>
    <xdr:sp macro="" textlink="">
      <xdr:nvSpPr>
        <xdr:cNvPr id="178" name="【体育館・プール】&#10;有形固定資産減価償却率最大値テキスト"/>
        <xdr:cNvSpPr txBox="1"/>
      </xdr:nvSpPr>
      <xdr:spPr>
        <a:xfrm>
          <a:off x="4124960" y="926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94706</xdr:rowOff>
    </xdr:from>
    <xdr:to>
      <xdr:col>24</xdr:col>
      <xdr:colOff>152400</xdr:colOff>
      <xdr:row>56</xdr:row>
      <xdr:rowOff>94706</xdr:rowOff>
    </xdr:to>
    <xdr:cxnSp macro="">
      <xdr:nvCxnSpPr>
        <xdr:cNvPr id="179" name="直線コネクタ 178"/>
        <xdr:cNvCxnSpPr/>
      </xdr:nvCxnSpPr>
      <xdr:spPr>
        <a:xfrm>
          <a:off x="4020820" y="94825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80" name="【体育館・プール】&#10;有形固定資産減価償却率平均値テキスト"/>
        <xdr:cNvSpPr txBox="1"/>
      </xdr:nvSpPr>
      <xdr:spPr>
        <a:xfrm>
          <a:off x="4124960" y="9872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81" name="フローチャート: 判断 180"/>
        <xdr:cNvSpPr/>
      </xdr:nvSpPr>
      <xdr:spPr>
        <a:xfrm>
          <a:off x="4036060" y="98943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125549</xdr:rowOff>
    </xdr:from>
    <xdr:to>
      <xdr:col>20</xdr:col>
      <xdr:colOff>38100</xdr:colOff>
      <xdr:row>59</xdr:row>
      <xdr:rowOff>55699</xdr:rowOff>
    </xdr:to>
    <xdr:sp macro="" textlink="">
      <xdr:nvSpPr>
        <xdr:cNvPr id="182" name="フローチャート: 判断 181"/>
        <xdr:cNvSpPr/>
      </xdr:nvSpPr>
      <xdr:spPr>
        <a:xfrm>
          <a:off x="3312160" y="98486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73297</xdr:rowOff>
    </xdr:from>
    <xdr:to>
      <xdr:col>15</xdr:col>
      <xdr:colOff>101600</xdr:colOff>
      <xdr:row>59</xdr:row>
      <xdr:rowOff>3447</xdr:rowOff>
    </xdr:to>
    <xdr:sp macro="" textlink="">
      <xdr:nvSpPr>
        <xdr:cNvPr id="183" name="フローチャート: 判断 182"/>
        <xdr:cNvSpPr/>
      </xdr:nvSpPr>
      <xdr:spPr>
        <a:xfrm>
          <a:off x="2514600" y="97964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27577</xdr:rowOff>
    </xdr:from>
    <xdr:to>
      <xdr:col>10</xdr:col>
      <xdr:colOff>165100</xdr:colOff>
      <xdr:row>58</xdr:row>
      <xdr:rowOff>129177</xdr:rowOff>
    </xdr:to>
    <xdr:sp macro="" textlink="">
      <xdr:nvSpPr>
        <xdr:cNvPr id="184" name="フローチャート: 判断 183"/>
        <xdr:cNvSpPr/>
      </xdr:nvSpPr>
      <xdr:spPr>
        <a:xfrm>
          <a:off x="1739900" y="97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169635</xdr:rowOff>
    </xdr:from>
    <xdr:to>
      <xdr:col>6</xdr:col>
      <xdr:colOff>38100</xdr:colOff>
      <xdr:row>58</xdr:row>
      <xdr:rowOff>99785</xdr:rowOff>
    </xdr:to>
    <xdr:sp macro="" textlink="">
      <xdr:nvSpPr>
        <xdr:cNvPr id="185" name="フローチャート: 判断 184"/>
        <xdr:cNvSpPr/>
      </xdr:nvSpPr>
      <xdr:spPr>
        <a:xfrm>
          <a:off x="965200" y="97251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56969</xdr:rowOff>
    </xdr:from>
    <xdr:to>
      <xdr:col>24</xdr:col>
      <xdr:colOff>114300</xdr:colOff>
      <xdr:row>58</xdr:row>
      <xdr:rowOff>158569</xdr:rowOff>
    </xdr:to>
    <xdr:sp macro="" textlink="">
      <xdr:nvSpPr>
        <xdr:cNvPr id="191" name="楕円 190"/>
        <xdr:cNvSpPr/>
      </xdr:nvSpPr>
      <xdr:spPr>
        <a:xfrm>
          <a:off x="4036060" y="978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79846</xdr:rowOff>
    </xdr:from>
    <xdr:ext cx="405111" cy="259045"/>
    <xdr:sp macro="" textlink="">
      <xdr:nvSpPr>
        <xdr:cNvPr id="192" name="【体育館・プール】&#10;有形固定資産減価償却率該当値テキスト"/>
        <xdr:cNvSpPr txBox="1"/>
      </xdr:nvSpPr>
      <xdr:spPr>
        <a:xfrm>
          <a:off x="4124960" y="963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163104</xdr:rowOff>
    </xdr:from>
    <xdr:to>
      <xdr:col>20</xdr:col>
      <xdr:colOff>38100</xdr:colOff>
      <xdr:row>58</xdr:row>
      <xdr:rowOff>93254</xdr:rowOff>
    </xdr:to>
    <xdr:sp macro="" textlink="">
      <xdr:nvSpPr>
        <xdr:cNvPr id="193" name="楕円 192"/>
        <xdr:cNvSpPr/>
      </xdr:nvSpPr>
      <xdr:spPr>
        <a:xfrm>
          <a:off x="3312160" y="97185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42454</xdr:rowOff>
    </xdr:from>
    <xdr:to>
      <xdr:col>24</xdr:col>
      <xdr:colOff>63500</xdr:colOff>
      <xdr:row>58</xdr:row>
      <xdr:rowOff>107769</xdr:rowOff>
    </xdr:to>
    <xdr:cxnSp macro="">
      <xdr:nvCxnSpPr>
        <xdr:cNvPr id="194" name="直線コネクタ 193"/>
        <xdr:cNvCxnSpPr/>
      </xdr:nvCxnSpPr>
      <xdr:spPr>
        <a:xfrm>
          <a:off x="3355340" y="9765574"/>
          <a:ext cx="73152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104322</xdr:rowOff>
    </xdr:from>
    <xdr:to>
      <xdr:col>15</xdr:col>
      <xdr:colOff>101600</xdr:colOff>
      <xdr:row>58</xdr:row>
      <xdr:rowOff>34472</xdr:rowOff>
    </xdr:to>
    <xdr:sp macro="" textlink="">
      <xdr:nvSpPr>
        <xdr:cNvPr id="195" name="楕円 194"/>
        <xdr:cNvSpPr/>
      </xdr:nvSpPr>
      <xdr:spPr>
        <a:xfrm>
          <a:off x="2514600" y="96598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155122</xdr:rowOff>
    </xdr:from>
    <xdr:to>
      <xdr:col>19</xdr:col>
      <xdr:colOff>177800</xdr:colOff>
      <xdr:row>58</xdr:row>
      <xdr:rowOff>42454</xdr:rowOff>
    </xdr:to>
    <xdr:cxnSp macro="">
      <xdr:nvCxnSpPr>
        <xdr:cNvPr id="196" name="直線コネクタ 195"/>
        <xdr:cNvCxnSpPr/>
      </xdr:nvCxnSpPr>
      <xdr:spPr>
        <a:xfrm>
          <a:off x="2565400" y="9710602"/>
          <a:ext cx="789940" cy="5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52070</xdr:rowOff>
    </xdr:from>
    <xdr:to>
      <xdr:col>10</xdr:col>
      <xdr:colOff>165100</xdr:colOff>
      <xdr:row>57</xdr:row>
      <xdr:rowOff>153670</xdr:rowOff>
    </xdr:to>
    <xdr:sp macro="" textlink="">
      <xdr:nvSpPr>
        <xdr:cNvPr id="197" name="楕円 196"/>
        <xdr:cNvSpPr/>
      </xdr:nvSpPr>
      <xdr:spPr>
        <a:xfrm>
          <a:off x="17399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102870</xdr:rowOff>
    </xdr:from>
    <xdr:to>
      <xdr:col>15</xdr:col>
      <xdr:colOff>50800</xdr:colOff>
      <xdr:row>57</xdr:row>
      <xdr:rowOff>155122</xdr:rowOff>
    </xdr:to>
    <xdr:cxnSp macro="">
      <xdr:nvCxnSpPr>
        <xdr:cNvPr id="198" name="直線コネクタ 197"/>
        <xdr:cNvCxnSpPr/>
      </xdr:nvCxnSpPr>
      <xdr:spPr>
        <a:xfrm>
          <a:off x="1790700" y="9658350"/>
          <a:ext cx="7747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16147</xdr:rowOff>
    </xdr:from>
    <xdr:to>
      <xdr:col>6</xdr:col>
      <xdr:colOff>38100</xdr:colOff>
      <xdr:row>57</xdr:row>
      <xdr:rowOff>117747</xdr:rowOff>
    </xdr:to>
    <xdr:sp macro="" textlink="">
      <xdr:nvSpPr>
        <xdr:cNvPr id="199" name="楕円 198"/>
        <xdr:cNvSpPr/>
      </xdr:nvSpPr>
      <xdr:spPr>
        <a:xfrm>
          <a:off x="965200" y="95716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66947</xdr:rowOff>
    </xdr:from>
    <xdr:to>
      <xdr:col>10</xdr:col>
      <xdr:colOff>114300</xdr:colOff>
      <xdr:row>57</xdr:row>
      <xdr:rowOff>102870</xdr:rowOff>
    </xdr:to>
    <xdr:cxnSp macro="">
      <xdr:nvCxnSpPr>
        <xdr:cNvPr id="200" name="直線コネクタ 199"/>
        <xdr:cNvCxnSpPr/>
      </xdr:nvCxnSpPr>
      <xdr:spPr>
        <a:xfrm>
          <a:off x="1008380" y="9622427"/>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46826</xdr:rowOff>
    </xdr:from>
    <xdr:ext cx="405111" cy="259045"/>
    <xdr:sp macro="" textlink="">
      <xdr:nvSpPr>
        <xdr:cNvPr id="201" name="n_1aveValue【体育館・プール】&#10;有形固定資産減価償却率"/>
        <xdr:cNvSpPr txBox="1"/>
      </xdr:nvSpPr>
      <xdr:spPr>
        <a:xfrm>
          <a:off x="3170564" y="9937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166024</xdr:rowOff>
    </xdr:from>
    <xdr:ext cx="405111" cy="259045"/>
    <xdr:sp macro="" textlink="">
      <xdr:nvSpPr>
        <xdr:cNvPr id="202" name="n_2aveValue【体育館・プール】&#10;有形固定資産減価償却率"/>
        <xdr:cNvSpPr txBox="1"/>
      </xdr:nvSpPr>
      <xdr:spPr>
        <a:xfrm>
          <a:off x="2385704" y="9889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120304</xdr:rowOff>
    </xdr:from>
    <xdr:ext cx="405111" cy="259045"/>
    <xdr:sp macro="" textlink="">
      <xdr:nvSpPr>
        <xdr:cNvPr id="203" name="n_3aveValue【体育館・プール】&#10;有形固定資産減価償却率"/>
        <xdr:cNvSpPr txBox="1"/>
      </xdr:nvSpPr>
      <xdr:spPr>
        <a:xfrm>
          <a:off x="1611004" y="9843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90912</xdr:rowOff>
    </xdr:from>
    <xdr:ext cx="405111" cy="259045"/>
    <xdr:sp macro="" textlink="">
      <xdr:nvSpPr>
        <xdr:cNvPr id="204" name="n_4aveValue【体育館・プール】&#10;有形固定資産減価償却率"/>
        <xdr:cNvSpPr txBox="1"/>
      </xdr:nvSpPr>
      <xdr:spPr>
        <a:xfrm>
          <a:off x="836304" y="981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109781</xdr:rowOff>
    </xdr:from>
    <xdr:ext cx="405111" cy="259045"/>
    <xdr:sp macro="" textlink="">
      <xdr:nvSpPr>
        <xdr:cNvPr id="205" name="n_1mainValue【体育館・プール】&#10;有形固定資産減価償却率"/>
        <xdr:cNvSpPr txBox="1"/>
      </xdr:nvSpPr>
      <xdr:spPr>
        <a:xfrm>
          <a:off x="3170564" y="949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50999</xdr:rowOff>
    </xdr:from>
    <xdr:ext cx="405111" cy="259045"/>
    <xdr:sp macro="" textlink="">
      <xdr:nvSpPr>
        <xdr:cNvPr id="206" name="n_2mainValue【体育館・プール】&#10;有形固定資産減価償却率"/>
        <xdr:cNvSpPr txBox="1"/>
      </xdr:nvSpPr>
      <xdr:spPr>
        <a:xfrm>
          <a:off x="2385704" y="943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170197</xdr:rowOff>
    </xdr:from>
    <xdr:ext cx="405111" cy="259045"/>
    <xdr:sp macro="" textlink="">
      <xdr:nvSpPr>
        <xdr:cNvPr id="207" name="n_3mainValue【体育館・プール】&#10;有形固定資産減価償却率"/>
        <xdr:cNvSpPr txBox="1"/>
      </xdr:nvSpPr>
      <xdr:spPr>
        <a:xfrm>
          <a:off x="161100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134274</xdr:rowOff>
    </xdr:from>
    <xdr:ext cx="405111" cy="259045"/>
    <xdr:sp macro="" textlink="">
      <xdr:nvSpPr>
        <xdr:cNvPr id="208" name="n_4mainValue【体育館・プール】&#10;有形固定資産減価償却率"/>
        <xdr:cNvSpPr txBox="1"/>
      </xdr:nvSpPr>
      <xdr:spPr>
        <a:xfrm>
          <a:off x="836304" y="935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9" name="テキスト ボックス 218"/>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120650</xdr:rowOff>
    </xdr:from>
    <xdr:to>
      <xdr:col>54</xdr:col>
      <xdr:colOff>189865</xdr:colOff>
      <xdr:row>63</xdr:row>
      <xdr:rowOff>120650</xdr:rowOff>
    </xdr:to>
    <xdr:cxnSp macro="">
      <xdr:nvCxnSpPr>
        <xdr:cNvPr id="233" name="直線コネクタ 232"/>
        <xdr:cNvCxnSpPr/>
      </xdr:nvCxnSpPr>
      <xdr:spPr>
        <a:xfrm flipV="1">
          <a:off x="9219565" y="93408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124477</xdr:rowOff>
    </xdr:from>
    <xdr:ext cx="469744" cy="259045"/>
    <xdr:sp macro="" textlink="">
      <xdr:nvSpPr>
        <xdr:cNvPr id="234" name="【体育館・プール】&#10;一人当たり面積最小値テキスト"/>
        <xdr:cNvSpPr txBox="1"/>
      </xdr:nvSpPr>
      <xdr:spPr>
        <a:xfrm>
          <a:off x="9258300" y="1068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120650</xdr:rowOff>
    </xdr:from>
    <xdr:to>
      <xdr:col>55</xdr:col>
      <xdr:colOff>88900</xdr:colOff>
      <xdr:row>63</xdr:row>
      <xdr:rowOff>120650</xdr:rowOff>
    </xdr:to>
    <xdr:cxnSp macro="">
      <xdr:nvCxnSpPr>
        <xdr:cNvPr id="235" name="直線コネクタ 234"/>
        <xdr:cNvCxnSpPr/>
      </xdr:nvCxnSpPr>
      <xdr:spPr>
        <a:xfrm>
          <a:off x="9154160" y="10681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67327</xdr:rowOff>
    </xdr:from>
    <xdr:ext cx="469744" cy="259045"/>
    <xdr:sp macro="" textlink="">
      <xdr:nvSpPr>
        <xdr:cNvPr id="236" name="【体育館・プール】&#10;一人当たり面積最大値テキスト"/>
        <xdr:cNvSpPr txBox="1"/>
      </xdr:nvSpPr>
      <xdr:spPr>
        <a:xfrm>
          <a:off x="9258300" y="911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120650</xdr:rowOff>
    </xdr:from>
    <xdr:to>
      <xdr:col>55</xdr:col>
      <xdr:colOff>88900</xdr:colOff>
      <xdr:row>55</xdr:row>
      <xdr:rowOff>120650</xdr:rowOff>
    </xdr:to>
    <xdr:cxnSp macro="">
      <xdr:nvCxnSpPr>
        <xdr:cNvPr id="237" name="直線コネクタ 236"/>
        <xdr:cNvCxnSpPr/>
      </xdr:nvCxnSpPr>
      <xdr:spPr>
        <a:xfrm>
          <a:off x="9154160" y="9340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168927</xdr:rowOff>
    </xdr:from>
    <xdr:ext cx="469744" cy="259045"/>
    <xdr:sp macro="" textlink="">
      <xdr:nvSpPr>
        <xdr:cNvPr id="238" name="【体育館・プール】&#10;一人当たり面積平均値テキスト"/>
        <xdr:cNvSpPr txBox="1"/>
      </xdr:nvSpPr>
      <xdr:spPr>
        <a:xfrm>
          <a:off x="9258300" y="1022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39" name="フローチャート: 判断 238"/>
        <xdr:cNvSpPr/>
      </xdr:nvSpPr>
      <xdr:spPr>
        <a:xfrm>
          <a:off x="9192260" y="10245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240" name="フローチャート: 判断 239"/>
        <xdr:cNvSpPr/>
      </xdr:nvSpPr>
      <xdr:spPr>
        <a:xfrm>
          <a:off x="8445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41" name="フローチャート: 判断 240"/>
        <xdr:cNvSpPr/>
      </xdr:nvSpPr>
      <xdr:spPr>
        <a:xfrm>
          <a:off x="7670800" y="10245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31750</xdr:rowOff>
    </xdr:from>
    <xdr:to>
      <xdr:col>41</xdr:col>
      <xdr:colOff>101600</xdr:colOff>
      <xdr:row>61</xdr:row>
      <xdr:rowOff>133350</xdr:rowOff>
    </xdr:to>
    <xdr:sp macro="" textlink="">
      <xdr:nvSpPr>
        <xdr:cNvPr id="242" name="フローチャート: 判断 241"/>
        <xdr:cNvSpPr/>
      </xdr:nvSpPr>
      <xdr:spPr>
        <a:xfrm>
          <a:off x="6873240" y="1025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31750</xdr:rowOff>
    </xdr:from>
    <xdr:to>
      <xdr:col>36</xdr:col>
      <xdr:colOff>165100</xdr:colOff>
      <xdr:row>61</xdr:row>
      <xdr:rowOff>133350</xdr:rowOff>
    </xdr:to>
    <xdr:sp macro="" textlink="">
      <xdr:nvSpPr>
        <xdr:cNvPr id="243" name="フローチャート: 判断 242"/>
        <xdr:cNvSpPr/>
      </xdr:nvSpPr>
      <xdr:spPr>
        <a:xfrm>
          <a:off x="6098540" y="1025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127000</xdr:rowOff>
    </xdr:from>
    <xdr:to>
      <xdr:col>55</xdr:col>
      <xdr:colOff>50800</xdr:colOff>
      <xdr:row>59</xdr:row>
      <xdr:rowOff>57150</xdr:rowOff>
    </xdr:to>
    <xdr:sp macro="" textlink="">
      <xdr:nvSpPr>
        <xdr:cNvPr id="249" name="楕円 248"/>
        <xdr:cNvSpPr/>
      </xdr:nvSpPr>
      <xdr:spPr>
        <a:xfrm>
          <a:off x="9192260" y="98501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149877</xdr:rowOff>
    </xdr:from>
    <xdr:ext cx="469744" cy="259045"/>
    <xdr:sp macro="" textlink="">
      <xdr:nvSpPr>
        <xdr:cNvPr id="250" name="【体育館・プール】&#10;一人当たり面積該当値テキスト"/>
        <xdr:cNvSpPr txBox="1"/>
      </xdr:nvSpPr>
      <xdr:spPr>
        <a:xfrm>
          <a:off x="9258300" y="970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127000</xdr:rowOff>
    </xdr:from>
    <xdr:to>
      <xdr:col>50</xdr:col>
      <xdr:colOff>165100</xdr:colOff>
      <xdr:row>59</xdr:row>
      <xdr:rowOff>57150</xdr:rowOff>
    </xdr:to>
    <xdr:sp macro="" textlink="">
      <xdr:nvSpPr>
        <xdr:cNvPr id="251" name="楕円 250"/>
        <xdr:cNvSpPr/>
      </xdr:nvSpPr>
      <xdr:spPr>
        <a:xfrm>
          <a:off x="8445500" y="9850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6350</xdr:rowOff>
    </xdr:from>
    <xdr:to>
      <xdr:col>55</xdr:col>
      <xdr:colOff>0</xdr:colOff>
      <xdr:row>59</xdr:row>
      <xdr:rowOff>6350</xdr:rowOff>
    </xdr:to>
    <xdr:cxnSp macro="">
      <xdr:nvCxnSpPr>
        <xdr:cNvPr id="252" name="直線コネクタ 251"/>
        <xdr:cNvCxnSpPr/>
      </xdr:nvCxnSpPr>
      <xdr:spPr>
        <a:xfrm>
          <a:off x="8496300" y="98971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139700</xdr:rowOff>
    </xdr:from>
    <xdr:to>
      <xdr:col>46</xdr:col>
      <xdr:colOff>38100</xdr:colOff>
      <xdr:row>59</xdr:row>
      <xdr:rowOff>69850</xdr:rowOff>
    </xdr:to>
    <xdr:sp macro="" textlink="">
      <xdr:nvSpPr>
        <xdr:cNvPr id="253" name="楕円 252"/>
        <xdr:cNvSpPr/>
      </xdr:nvSpPr>
      <xdr:spPr>
        <a:xfrm>
          <a:off x="7670800" y="9862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6350</xdr:rowOff>
    </xdr:from>
    <xdr:to>
      <xdr:col>50</xdr:col>
      <xdr:colOff>114300</xdr:colOff>
      <xdr:row>59</xdr:row>
      <xdr:rowOff>19050</xdr:rowOff>
    </xdr:to>
    <xdr:cxnSp macro="">
      <xdr:nvCxnSpPr>
        <xdr:cNvPr id="254" name="直線コネクタ 253"/>
        <xdr:cNvCxnSpPr/>
      </xdr:nvCxnSpPr>
      <xdr:spPr>
        <a:xfrm flipV="1">
          <a:off x="7713980" y="989711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69850</xdr:rowOff>
    </xdr:from>
    <xdr:to>
      <xdr:col>41</xdr:col>
      <xdr:colOff>101600</xdr:colOff>
      <xdr:row>60</xdr:row>
      <xdr:rowOff>0</xdr:rowOff>
    </xdr:to>
    <xdr:sp macro="" textlink="">
      <xdr:nvSpPr>
        <xdr:cNvPr id="255" name="楕円 254"/>
        <xdr:cNvSpPr/>
      </xdr:nvSpPr>
      <xdr:spPr>
        <a:xfrm>
          <a:off x="6873240" y="9960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19050</xdr:rowOff>
    </xdr:from>
    <xdr:to>
      <xdr:col>45</xdr:col>
      <xdr:colOff>177800</xdr:colOff>
      <xdr:row>59</xdr:row>
      <xdr:rowOff>120650</xdr:rowOff>
    </xdr:to>
    <xdr:cxnSp macro="">
      <xdr:nvCxnSpPr>
        <xdr:cNvPr id="256" name="直線コネクタ 255"/>
        <xdr:cNvCxnSpPr/>
      </xdr:nvCxnSpPr>
      <xdr:spPr>
        <a:xfrm flipV="1">
          <a:off x="6924040" y="9909810"/>
          <a:ext cx="78994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69850</xdr:rowOff>
    </xdr:from>
    <xdr:to>
      <xdr:col>36</xdr:col>
      <xdr:colOff>165100</xdr:colOff>
      <xdr:row>60</xdr:row>
      <xdr:rowOff>0</xdr:rowOff>
    </xdr:to>
    <xdr:sp macro="" textlink="">
      <xdr:nvSpPr>
        <xdr:cNvPr id="257" name="楕円 256"/>
        <xdr:cNvSpPr/>
      </xdr:nvSpPr>
      <xdr:spPr>
        <a:xfrm>
          <a:off x="6098540" y="9960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120650</xdr:rowOff>
    </xdr:from>
    <xdr:to>
      <xdr:col>41</xdr:col>
      <xdr:colOff>50800</xdr:colOff>
      <xdr:row>59</xdr:row>
      <xdr:rowOff>120650</xdr:rowOff>
    </xdr:to>
    <xdr:cxnSp macro="">
      <xdr:nvCxnSpPr>
        <xdr:cNvPr id="258" name="直線コネクタ 257"/>
        <xdr:cNvCxnSpPr/>
      </xdr:nvCxnSpPr>
      <xdr:spPr>
        <a:xfrm>
          <a:off x="6149340" y="100114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99077</xdr:rowOff>
    </xdr:from>
    <xdr:ext cx="469744" cy="259045"/>
    <xdr:sp macro="" textlink="">
      <xdr:nvSpPr>
        <xdr:cNvPr id="259" name="n_1aveValue【体育館・プール】&#10;一人当たり面積"/>
        <xdr:cNvSpPr txBox="1"/>
      </xdr:nvSpPr>
      <xdr:spPr>
        <a:xfrm>
          <a:off x="8271587" y="1032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111777</xdr:rowOff>
    </xdr:from>
    <xdr:ext cx="469744" cy="259045"/>
    <xdr:sp macro="" textlink="">
      <xdr:nvSpPr>
        <xdr:cNvPr id="260" name="n_2aveValue【体育館・プール】&#10;一人当たり面積"/>
        <xdr:cNvSpPr txBox="1"/>
      </xdr:nvSpPr>
      <xdr:spPr>
        <a:xfrm>
          <a:off x="7509587" y="1033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124477</xdr:rowOff>
    </xdr:from>
    <xdr:ext cx="469744" cy="259045"/>
    <xdr:sp macro="" textlink="">
      <xdr:nvSpPr>
        <xdr:cNvPr id="261" name="n_3aveValue【体育館・プール】&#10;一人当たり面積"/>
        <xdr:cNvSpPr txBox="1"/>
      </xdr:nvSpPr>
      <xdr:spPr>
        <a:xfrm>
          <a:off x="671202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124477</xdr:rowOff>
    </xdr:from>
    <xdr:ext cx="469744" cy="259045"/>
    <xdr:sp macro="" textlink="">
      <xdr:nvSpPr>
        <xdr:cNvPr id="262" name="n_4aveValue【体育館・プール】&#10;一人当たり面積"/>
        <xdr:cNvSpPr txBox="1"/>
      </xdr:nvSpPr>
      <xdr:spPr>
        <a:xfrm>
          <a:off x="5937327" y="1035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73677</xdr:rowOff>
    </xdr:from>
    <xdr:ext cx="469744" cy="259045"/>
    <xdr:sp macro="" textlink="">
      <xdr:nvSpPr>
        <xdr:cNvPr id="263" name="n_1mainValue【体育館・プール】&#10;一人当たり面積"/>
        <xdr:cNvSpPr txBox="1"/>
      </xdr:nvSpPr>
      <xdr:spPr>
        <a:xfrm>
          <a:off x="8271587" y="96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86377</xdr:rowOff>
    </xdr:from>
    <xdr:ext cx="469744" cy="259045"/>
    <xdr:sp macro="" textlink="">
      <xdr:nvSpPr>
        <xdr:cNvPr id="264" name="n_2mainValue【体育館・プール】&#10;一人当たり面積"/>
        <xdr:cNvSpPr txBox="1"/>
      </xdr:nvSpPr>
      <xdr:spPr>
        <a:xfrm>
          <a:off x="7509587" y="964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16527</xdr:rowOff>
    </xdr:from>
    <xdr:ext cx="469744" cy="259045"/>
    <xdr:sp macro="" textlink="">
      <xdr:nvSpPr>
        <xdr:cNvPr id="265" name="n_3mainValue【体育館・プール】&#10;一人当たり面積"/>
        <xdr:cNvSpPr txBox="1"/>
      </xdr:nvSpPr>
      <xdr:spPr>
        <a:xfrm>
          <a:off x="6712027" y="973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16527</xdr:rowOff>
    </xdr:from>
    <xdr:ext cx="469744" cy="259045"/>
    <xdr:sp macro="" textlink="">
      <xdr:nvSpPr>
        <xdr:cNvPr id="266" name="n_4mainValue【体育館・プール】&#10;一人当たり面積"/>
        <xdr:cNvSpPr txBox="1"/>
      </xdr:nvSpPr>
      <xdr:spPr>
        <a:xfrm>
          <a:off x="5937327" y="973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7" name="テキスト ボックス 276"/>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8" name="直線コネクタ 277"/>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9" name="テキスト ボックス 278"/>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80" name="直線コネクタ 279"/>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1" name="テキスト ボックス 280"/>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2" name="直線コネクタ 281"/>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3" name="テキスト ボックス 282"/>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4" name="直線コネクタ 283"/>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5" name="テキスト ボックス 284"/>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6" name="直線コネクタ 285"/>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7" name="テキスト ボックス 286"/>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8" name="直線コネクタ 287"/>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9" name="テキスト ボックス 288"/>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1" name="テキスト ボックス 290"/>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114844</xdr:rowOff>
    </xdr:from>
    <xdr:to>
      <xdr:col>24</xdr:col>
      <xdr:colOff>62865</xdr:colOff>
      <xdr:row>85</xdr:row>
      <xdr:rowOff>114844</xdr:rowOff>
    </xdr:to>
    <xdr:cxnSp macro="">
      <xdr:nvCxnSpPr>
        <xdr:cNvPr id="293" name="直線コネクタ 292"/>
        <xdr:cNvCxnSpPr/>
      </xdr:nvCxnSpPr>
      <xdr:spPr>
        <a:xfrm flipV="1">
          <a:off x="4086225" y="13023124"/>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118671</xdr:rowOff>
    </xdr:from>
    <xdr:ext cx="405111" cy="259045"/>
    <xdr:sp macro="" textlink="">
      <xdr:nvSpPr>
        <xdr:cNvPr id="294" name="【福祉施設】&#10;有形固定資産減価償却率最小値テキスト"/>
        <xdr:cNvSpPr txBox="1"/>
      </xdr:nvSpPr>
      <xdr:spPr>
        <a:xfrm>
          <a:off x="4124960" y="1436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114844</xdr:rowOff>
    </xdr:from>
    <xdr:to>
      <xdr:col>24</xdr:col>
      <xdr:colOff>152400</xdr:colOff>
      <xdr:row>85</xdr:row>
      <xdr:rowOff>114844</xdr:rowOff>
    </xdr:to>
    <xdr:cxnSp macro="">
      <xdr:nvCxnSpPr>
        <xdr:cNvPr id="295" name="直線コネクタ 294"/>
        <xdr:cNvCxnSpPr/>
      </xdr:nvCxnSpPr>
      <xdr:spPr>
        <a:xfrm>
          <a:off x="4020820" y="143642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61521</xdr:rowOff>
    </xdr:from>
    <xdr:ext cx="405111" cy="259045"/>
    <xdr:sp macro="" textlink="">
      <xdr:nvSpPr>
        <xdr:cNvPr id="296" name="【福祉施設】&#10;有形固定資産減価償却率最大値テキスト"/>
        <xdr:cNvSpPr txBox="1"/>
      </xdr:nvSpPr>
      <xdr:spPr>
        <a:xfrm>
          <a:off x="4124960" y="12802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114844</xdr:rowOff>
    </xdr:from>
    <xdr:to>
      <xdr:col>24</xdr:col>
      <xdr:colOff>152400</xdr:colOff>
      <xdr:row>77</xdr:row>
      <xdr:rowOff>114844</xdr:rowOff>
    </xdr:to>
    <xdr:cxnSp macro="">
      <xdr:nvCxnSpPr>
        <xdr:cNvPr id="297" name="直線コネクタ 296"/>
        <xdr:cNvCxnSpPr/>
      </xdr:nvCxnSpPr>
      <xdr:spPr>
        <a:xfrm>
          <a:off x="4020820" y="130231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153506</xdr:rowOff>
    </xdr:from>
    <xdr:ext cx="405111" cy="259045"/>
    <xdr:sp macro="" textlink="">
      <xdr:nvSpPr>
        <xdr:cNvPr id="298" name="【福祉施設】&#10;有形固定資産減価償却率平均値テキスト"/>
        <xdr:cNvSpPr txBox="1"/>
      </xdr:nvSpPr>
      <xdr:spPr>
        <a:xfrm>
          <a:off x="4124960" y="137323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3629</xdr:rowOff>
    </xdr:from>
    <xdr:to>
      <xdr:col>24</xdr:col>
      <xdr:colOff>114300</xdr:colOff>
      <xdr:row>82</xdr:row>
      <xdr:rowOff>105229</xdr:rowOff>
    </xdr:to>
    <xdr:sp macro="" textlink="">
      <xdr:nvSpPr>
        <xdr:cNvPr id="299" name="フローチャート: 判断 298"/>
        <xdr:cNvSpPr/>
      </xdr:nvSpPr>
      <xdr:spPr>
        <a:xfrm>
          <a:off x="4036060" y="1375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145687</xdr:rowOff>
    </xdr:from>
    <xdr:to>
      <xdr:col>20</xdr:col>
      <xdr:colOff>38100</xdr:colOff>
      <xdr:row>82</xdr:row>
      <xdr:rowOff>75837</xdr:rowOff>
    </xdr:to>
    <xdr:sp macro="" textlink="">
      <xdr:nvSpPr>
        <xdr:cNvPr id="300" name="フローチャート: 判断 299"/>
        <xdr:cNvSpPr/>
      </xdr:nvSpPr>
      <xdr:spPr>
        <a:xfrm>
          <a:off x="3312160" y="137245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301" name="フローチャート: 判断 300"/>
        <xdr:cNvSpPr/>
      </xdr:nvSpPr>
      <xdr:spPr>
        <a:xfrm>
          <a:off x="251460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302" name="フローチャート: 判断 301"/>
        <xdr:cNvSpPr/>
      </xdr:nvSpPr>
      <xdr:spPr>
        <a:xfrm>
          <a:off x="1739900" y="1363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24856</xdr:rowOff>
    </xdr:from>
    <xdr:to>
      <xdr:col>6</xdr:col>
      <xdr:colOff>38100</xdr:colOff>
      <xdr:row>81</xdr:row>
      <xdr:rowOff>126456</xdr:rowOff>
    </xdr:to>
    <xdr:sp macro="" textlink="">
      <xdr:nvSpPr>
        <xdr:cNvPr id="303" name="フローチャート: 判断 302"/>
        <xdr:cNvSpPr/>
      </xdr:nvSpPr>
      <xdr:spPr>
        <a:xfrm>
          <a:off x="965200" y="136036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41184</xdr:rowOff>
    </xdr:from>
    <xdr:to>
      <xdr:col>24</xdr:col>
      <xdr:colOff>114300</xdr:colOff>
      <xdr:row>81</xdr:row>
      <xdr:rowOff>142784</xdr:rowOff>
    </xdr:to>
    <xdr:sp macro="" textlink="">
      <xdr:nvSpPr>
        <xdr:cNvPr id="309" name="楕円 308"/>
        <xdr:cNvSpPr/>
      </xdr:nvSpPr>
      <xdr:spPr>
        <a:xfrm>
          <a:off x="4036060" y="1362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64061</xdr:rowOff>
    </xdr:from>
    <xdr:ext cx="405111" cy="259045"/>
    <xdr:sp macro="" textlink="">
      <xdr:nvSpPr>
        <xdr:cNvPr id="310" name="【福祉施設】&#10;有形固定資産減価償却率該当値テキスト"/>
        <xdr:cNvSpPr txBox="1"/>
      </xdr:nvSpPr>
      <xdr:spPr>
        <a:xfrm>
          <a:off x="4124960"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170180</xdr:rowOff>
    </xdr:from>
    <xdr:to>
      <xdr:col>20</xdr:col>
      <xdr:colOff>38100</xdr:colOff>
      <xdr:row>81</xdr:row>
      <xdr:rowOff>100330</xdr:rowOff>
    </xdr:to>
    <xdr:sp macro="" textlink="">
      <xdr:nvSpPr>
        <xdr:cNvPr id="311" name="楕円 310"/>
        <xdr:cNvSpPr/>
      </xdr:nvSpPr>
      <xdr:spPr>
        <a:xfrm>
          <a:off x="3312160" y="135813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49530</xdr:rowOff>
    </xdr:from>
    <xdr:to>
      <xdr:col>24</xdr:col>
      <xdr:colOff>63500</xdr:colOff>
      <xdr:row>81</xdr:row>
      <xdr:rowOff>91984</xdr:rowOff>
    </xdr:to>
    <xdr:cxnSp macro="">
      <xdr:nvCxnSpPr>
        <xdr:cNvPr id="312" name="直線コネクタ 311"/>
        <xdr:cNvCxnSpPr/>
      </xdr:nvCxnSpPr>
      <xdr:spPr>
        <a:xfrm>
          <a:off x="3355340" y="13628370"/>
          <a:ext cx="73152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153851</xdr:rowOff>
    </xdr:from>
    <xdr:to>
      <xdr:col>15</xdr:col>
      <xdr:colOff>101600</xdr:colOff>
      <xdr:row>81</xdr:row>
      <xdr:rowOff>84001</xdr:rowOff>
    </xdr:to>
    <xdr:sp macro="" textlink="">
      <xdr:nvSpPr>
        <xdr:cNvPr id="313" name="楕円 312"/>
        <xdr:cNvSpPr/>
      </xdr:nvSpPr>
      <xdr:spPr>
        <a:xfrm>
          <a:off x="2514600" y="135650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33201</xdr:rowOff>
    </xdr:from>
    <xdr:to>
      <xdr:col>19</xdr:col>
      <xdr:colOff>177800</xdr:colOff>
      <xdr:row>81</xdr:row>
      <xdr:rowOff>49530</xdr:rowOff>
    </xdr:to>
    <xdr:cxnSp macro="">
      <xdr:nvCxnSpPr>
        <xdr:cNvPr id="314" name="直線コネクタ 313"/>
        <xdr:cNvCxnSpPr/>
      </xdr:nvCxnSpPr>
      <xdr:spPr>
        <a:xfrm>
          <a:off x="2565400" y="13612041"/>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39551</xdr:rowOff>
    </xdr:from>
    <xdr:to>
      <xdr:col>10</xdr:col>
      <xdr:colOff>165100</xdr:colOff>
      <xdr:row>80</xdr:row>
      <xdr:rowOff>141151</xdr:rowOff>
    </xdr:to>
    <xdr:sp macro="" textlink="">
      <xdr:nvSpPr>
        <xdr:cNvPr id="315" name="楕円 314"/>
        <xdr:cNvSpPr/>
      </xdr:nvSpPr>
      <xdr:spPr>
        <a:xfrm>
          <a:off x="1739900" y="1345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90351</xdr:rowOff>
    </xdr:from>
    <xdr:to>
      <xdr:col>15</xdr:col>
      <xdr:colOff>50800</xdr:colOff>
      <xdr:row>81</xdr:row>
      <xdr:rowOff>33201</xdr:rowOff>
    </xdr:to>
    <xdr:cxnSp macro="">
      <xdr:nvCxnSpPr>
        <xdr:cNvPr id="316" name="直線コネクタ 315"/>
        <xdr:cNvCxnSpPr/>
      </xdr:nvCxnSpPr>
      <xdr:spPr>
        <a:xfrm>
          <a:off x="1790700" y="13501551"/>
          <a:ext cx="7747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142421</xdr:rowOff>
    </xdr:from>
    <xdr:to>
      <xdr:col>6</xdr:col>
      <xdr:colOff>38100</xdr:colOff>
      <xdr:row>80</xdr:row>
      <xdr:rowOff>72571</xdr:rowOff>
    </xdr:to>
    <xdr:sp macro="" textlink="">
      <xdr:nvSpPr>
        <xdr:cNvPr id="317" name="楕円 316"/>
        <xdr:cNvSpPr/>
      </xdr:nvSpPr>
      <xdr:spPr>
        <a:xfrm>
          <a:off x="965200" y="133859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21771</xdr:rowOff>
    </xdr:from>
    <xdr:to>
      <xdr:col>10</xdr:col>
      <xdr:colOff>114300</xdr:colOff>
      <xdr:row>80</xdr:row>
      <xdr:rowOff>90351</xdr:rowOff>
    </xdr:to>
    <xdr:cxnSp macro="">
      <xdr:nvCxnSpPr>
        <xdr:cNvPr id="318" name="直線コネクタ 317"/>
        <xdr:cNvCxnSpPr/>
      </xdr:nvCxnSpPr>
      <xdr:spPr>
        <a:xfrm>
          <a:off x="1008380" y="13432971"/>
          <a:ext cx="7823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66964</xdr:rowOff>
    </xdr:from>
    <xdr:ext cx="405111" cy="259045"/>
    <xdr:sp macro="" textlink="">
      <xdr:nvSpPr>
        <xdr:cNvPr id="319" name="n_1aveValue【福祉施設】&#10;有形固定資産減価償却率"/>
        <xdr:cNvSpPr txBox="1"/>
      </xdr:nvSpPr>
      <xdr:spPr>
        <a:xfrm>
          <a:off x="3170564" y="13813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34307</xdr:rowOff>
    </xdr:from>
    <xdr:ext cx="405111" cy="259045"/>
    <xdr:sp macro="" textlink="">
      <xdr:nvSpPr>
        <xdr:cNvPr id="320" name="n_2aveValue【福祉施設】&#10;有形固定資産減価償却率"/>
        <xdr:cNvSpPr txBox="1"/>
      </xdr:nvSpPr>
      <xdr:spPr>
        <a:xfrm>
          <a:off x="2385704" y="1378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150240</xdr:rowOff>
    </xdr:from>
    <xdr:ext cx="405111" cy="259045"/>
    <xdr:sp macro="" textlink="">
      <xdr:nvSpPr>
        <xdr:cNvPr id="321" name="n_3aveValue【福祉施設】&#10;有形固定資産減価償却率"/>
        <xdr:cNvSpPr txBox="1"/>
      </xdr:nvSpPr>
      <xdr:spPr>
        <a:xfrm>
          <a:off x="1611004" y="13729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117583</xdr:rowOff>
    </xdr:from>
    <xdr:ext cx="405111" cy="259045"/>
    <xdr:sp macro="" textlink="">
      <xdr:nvSpPr>
        <xdr:cNvPr id="322" name="n_4aveValue【福祉施設】&#10;有形固定資産減価償却率"/>
        <xdr:cNvSpPr txBox="1"/>
      </xdr:nvSpPr>
      <xdr:spPr>
        <a:xfrm>
          <a:off x="836304" y="13696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116857</xdr:rowOff>
    </xdr:from>
    <xdr:ext cx="405111" cy="259045"/>
    <xdr:sp macro="" textlink="">
      <xdr:nvSpPr>
        <xdr:cNvPr id="323" name="n_1mainValue【福祉施設】&#10;有形固定資産減価償却率"/>
        <xdr:cNvSpPr txBox="1"/>
      </xdr:nvSpPr>
      <xdr:spPr>
        <a:xfrm>
          <a:off x="3170564" y="1336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100528</xdr:rowOff>
    </xdr:from>
    <xdr:ext cx="405111" cy="259045"/>
    <xdr:sp macro="" textlink="">
      <xdr:nvSpPr>
        <xdr:cNvPr id="324" name="n_2mainValue【福祉施設】&#10;有形固定資産減価償却率"/>
        <xdr:cNvSpPr txBox="1"/>
      </xdr:nvSpPr>
      <xdr:spPr>
        <a:xfrm>
          <a:off x="2385704" y="13344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157678</xdr:rowOff>
    </xdr:from>
    <xdr:ext cx="405111" cy="259045"/>
    <xdr:sp macro="" textlink="">
      <xdr:nvSpPr>
        <xdr:cNvPr id="325" name="n_3mainValue【福祉施設】&#10;有形固定資産減価償却率"/>
        <xdr:cNvSpPr txBox="1"/>
      </xdr:nvSpPr>
      <xdr:spPr>
        <a:xfrm>
          <a:off x="1611004" y="1323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89098</xdr:rowOff>
    </xdr:from>
    <xdr:ext cx="405111" cy="259045"/>
    <xdr:sp macro="" textlink="">
      <xdr:nvSpPr>
        <xdr:cNvPr id="326" name="n_4mainValue【福祉施設】&#10;有形固定資産減価償却率"/>
        <xdr:cNvSpPr txBox="1"/>
      </xdr:nvSpPr>
      <xdr:spPr>
        <a:xfrm>
          <a:off x="836304" y="13165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7" name="直線コネクタ 336"/>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8" name="テキスト ボックス 337"/>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9" name="直線コネクタ 338"/>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40" name="テキスト ボックス 339"/>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41" name="直線コネクタ 340"/>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2" name="テキスト ボックス 341"/>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3" name="直線コネクタ 342"/>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4" name="テキスト ボックス 343"/>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5" name="直線コネクタ 344"/>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6" name="テキスト ボックス 345"/>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7" name="直線コネクタ 346"/>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8" name="テキスト ボックス 347"/>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9" name="直線コネクタ 34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50" name="テキスト ボックス 349"/>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1"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70757</xdr:rowOff>
    </xdr:from>
    <xdr:to>
      <xdr:col>54</xdr:col>
      <xdr:colOff>189865</xdr:colOff>
      <xdr:row>85</xdr:row>
      <xdr:rowOff>144236</xdr:rowOff>
    </xdr:to>
    <xdr:cxnSp macro="">
      <xdr:nvCxnSpPr>
        <xdr:cNvPr id="352" name="直線コネクタ 351"/>
        <xdr:cNvCxnSpPr/>
      </xdr:nvCxnSpPr>
      <xdr:spPr>
        <a:xfrm flipV="1">
          <a:off x="9219565" y="13146677"/>
          <a:ext cx="0" cy="124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53" name="【福祉施設】&#10;一人当たり面積最小値テキスト"/>
        <xdr:cNvSpPr txBox="1"/>
      </xdr:nvSpPr>
      <xdr:spPr>
        <a:xfrm>
          <a:off x="9258300" y="1439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4" name="直線コネクタ 353"/>
        <xdr:cNvCxnSpPr/>
      </xdr:nvCxnSpPr>
      <xdr:spPr>
        <a:xfrm>
          <a:off x="9154160" y="143936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17434</xdr:rowOff>
    </xdr:from>
    <xdr:ext cx="469744" cy="259045"/>
    <xdr:sp macro="" textlink="">
      <xdr:nvSpPr>
        <xdr:cNvPr id="355" name="【福祉施設】&#10;一人当たり面積最大値テキスト"/>
        <xdr:cNvSpPr txBox="1"/>
      </xdr:nvSpPr>
      <xdr:spPr>
        <a:xfrm>
          <a:off x="9258300" y="1292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70757</xdr:rowOff>
    </xdr:from>
    <xdr:to>
      <xdr:col>55</xdr:col>
      <xdr:colOff>88900</xdr:colOff>
      <xdr:row>78</xdr:row>
      <xdr:rowOff>70757</xdr:rowOff>
    </xdr:to>
    <xdr:cxnSp macro="">
      <xdr:nvCxnSpPr>
        <xdr:cNvPr id="356" name="直線コネクタ 355"/>
        <xdr:cNvCxnSpPr/>
      </xdr:nvCxnSpPr>
      <xdr:spPr>
        <a:xfrm>
          <a:off x="9154160" y="131466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47370</xdr:rowOff>
    </xdr:from>
    <xdr:ext cx="469744" cy="259045"/>
    <xdr:sp macro="" textlink="">
      <xdr:nvSpPr>
        <xdr:cNvPr id="357" name="【福祉施設】&#10;一人当たり面積平均値テキスト"/>
        <xdr:cNvSpPr txBox="1"/>
      </xdr:nvSpPr>
      <xdr:spPr>
        <a:xfrm>
          <a:off x="9258300" y="137938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8" name="フローチャート: 判断 357"/>
        <xdr:cNvSpPr/>
      </xdr:nvSpPr>
      <xdr:spPr>
        <a:xfrm>
          <a:off x="9192260" y="138154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9" name="フローチャート: 判断 358"/>
        <xdr:cNvSpPr/>
      </xdr:nvSpPr>
      <xdr:spPr>
        <a:xfrm>
          <a:off x="8445500" y="138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60" name="フローチャート: 判断 359"/>
        <xdr:cNvSpPr/>
      </xdr:nvSpPr>
      <xdr:spPr>
        <a:xfrm>
          <a:off x="7670800" y="138317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68943</xdr:rowOff>
    </xdr:from>
    <xdr:to>
      <xdr:col>41</xdr:col>
      <xdr:colOff>101600</xdr:colOff>
      <xdr:row>82</xdr:row>
      <xdr:rowOff>170543</xdr:rowOff>
    </xdr:to>
    <xdr:sp macro="" textlink="">
      <xdr:nvSpPr>
        <xdr:cNvPr id="361" name="フローチャート: 判断 360"/>
        <xdr:cNvSpPr/>
      </xdr:nvSpPr>
      <xdr:spPr>
        <a:xfrm>
          <a:off x="6873240" y="138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68943</xdr:rowOff>
    </xdr:from>
    <xdr:to>
      <xdr:col>36</xdr:col>
      <xdr:colOff>165100</xdr:colOff>
      <xdr:row>82</xdr:row>
      <xdr:rowOff>170543</xdr:rowOff>
    </xdr:to>
    <xdr:sp macro="" textlink="">
      <xdr:nvSpPr>
        <xdr:cNvPr id="362" name="フローチャート: 判断 361"/>
        <xdr:cNvSpPr/>
      </xdr:nvSpPr>
      <xdr:spPr>
        <a:xfrm>
          <a:off x="6098540" y="138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3" name="テキスト ボックス 36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4" name="テキスト ボックス 36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5" name="テキスト ボックス 36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6" name="テキスト ボックス 36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7" name="テキスト ボックス 36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11793</xdr:rowOff>
    </xdr:from>
    <xdr:to>
      <xdr:col>55</xdr:col>
      <xdr:colOff>50800</xdr:colOff>
      <xdr:row>81</xdr:row>
      <xdr:rowOff>113393</xdr:rowOff>
    </xdr:to>
    <xdr:sp macro="" textlink="">
      <xdr:nvSpPr>
        <xdr:cNvPr id="368" name="楕円 367"/>
        <xdr:cNvSpPr/>
      </xdr:nvSpPr>
      <xdr:spPr>
        <a:xfrm>
          <a:off x="9192260" y="135906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34670</xdr:rowOff>
    </xdr:from>
    <xdr:ext cx="469744" cy="259045"/>
    <xdr:sp macro="" textlink="">
      <xdr:nvSpPr>
        <xdr:cNvPr id="369" name="【福祉施設】&#10;一人当たり面積該当値テキスト"/>
        <xdr:cNvSpPr txBox="1"/>
      </xdr:nvSpPr>
      <xdr:spPr>
        <a:xfrm>
          <a:off x="9258300" y="1344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11793</xdr:rowOff>
    </xdr:from>
    <xdr:to>
      <xdr:col>50</xdr:col>
      <xdr:colOff>165100</xdr:colOff>
      <xdr:row>81</xdr:row>
      <xdr:rowOff>113393</xdr:rowOff>
    </xdr:to>
    <xdr:sp macro="" textlink="">
      <xdr:nvSpPr>
        <xdr:cNvPr id="370" name="楕円 369"/>
        <xdr:cNvSpPr/>
      </xdr:nvSpPr>
      <xdr:spPr>
        <a:xfrm>
          <a:off x="8445500" y="1359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62593</xdr:rowOff>
    </xdr:from>
    <xdr:to>
      <xdr:col>55</xdr:col>
      <xdr:colOff>0</xdr:colOff>
      <xdr:row>81</xdr:row>
      <xdr:rowOff>62593</xdr:rowOff>
    </xdr:to>
    <xdr:cxnSp macro="">
      <xdr:nvCxnSpPr>
        <xdr:cNvPr id="371" name="直線コネクタ 370"/>
        <xdr:cNvCxnSpPr/>
      </xdr:nvCxnSpPr>
      <xdr:spPr>
        <a:xfrm>
          <a:off x="8496300" y="13641433"/>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28121</xdr:rowOff>
    </xdr:from>
    <xdr:to>
      <xdr:col>46</xdr:col>
      <xdr:colOff>38100</xdr:colOff>
      <xdr:row>81</xdr:row>
      <xdr:rowOff>129721</xdr:rowOff>
    </xdr:to>
    <xdr:sp macro="" textlink="">
      <xdr:nvSpPr>
        <xdr:cNvPr id="372" name="楕円 371"/>
        <xdr:cNvSpPr/>
      </xdr:nvSpPr>
      <xdr:spPr>
        <a:xfrm>
          <a:off x="7670800" y="136069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62593</xdr:rowOff>
    </xdr:from>
    <xdr:to>
      <xdr:col>50</xdr:col>
      <xdr:colOff>114300</xdr:colOff>
      <xdr:row>81</xdr:row>
      <xdr:rowOff>78921</xdr:rowOff>
    </xdr:to>
    <xdr:cxnSp macro="">
      <xdr:nvCxnSpPr>
        <xdr:cNvPr id="373" name="直線コネクタ 372"/>
        <xdr:cNvCxnSpPr/>
      </xdr:nvCxnSpPr>
      <xdr:spPr>
        <a:xfrm flipV="1">
          <a:off x="7713980" y="13641433"/>
          <a:ext cx="7823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77107</xdr:rowOff>
    </xdr:from>
    <xdr:to>
      <xdr:col>41</xdr:col>
      <xdr:colOff>101600</xdr:colOff>
      <xdr:row>82</xdr:row>
      <xdr:rowOff>7257</xdr:rowOff>
    </xdr:to>
    <xdr:sp macro="" textlink="">
      <xdr:nvSpPr>
        <xdr:cNvPr id="374" name="楕円 373"/>
        <xdr:cNvSpPr/>
      </xdr:nvSpPr>
      <xdr:spPr>
        <a:xfrm>
          <a:off x="6873240" y="136559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78921</xdr:rowOff>
    </xdr:from>
    <xdr:to>
      <xdr:col>45</xdr:col>
      <xdr:colOff>177800</xdr:colOff>
      <xdr:row>81</xdr:row>
      <xdr:rowOff>127907</xdr:rowOff>
    </xdr:to>
    <xdr:cxnSp macro="">
      <xdr:nvCxnSpPr>
        <xdr:cNvPr id="375" name="直線コネクタ 374"/>
        <xdr:cNvCxnSpPr/>
      </xdr:nvCxnSpPr>
      <xdr:spPr>
        <a:xfrm flipV="1">
          <a:off x="6924040" y="13657761"/>
          <a:ext cx="78994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77107</xdr:rowOff>
    </xdr:from>
    <xdr:to>
      <xdr:col>36</xdr:col>
      <xdr:colOff>165100</xdr:colOff>
      <xdr:row>82</xdr:row>
      <xdr:rowOff>7257</xdr:rowOff>
    </xdr:to>
    <xdr:sp macro="" textlink="">
      <xdr:nvSpPr>
        <xdr:cNvPr id="376" name="楕円 375"/>
        <xdr:cNvSpPr/>
      </xdr:nvSpPr>
      <xdr:spPr>
        <a:xfrm>
          <a:off x="6098540" y="136559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127907</xdr:rowOff>
    </xdr:from>
    <xdr:to>
      <xdr:col>41</xdr:col>
      <xdr:colOff>50800</xdr:colOff>
      <xdr:row>81</xdr:row>
      <xdr:rowOff>127907</xdr:rowOff>
    </xdr:to>
    <xdr:cxnSp macro="">
      <xdr:nvCxnSpPr>
        <xdr:cNvPr id="377" name="直線コネクタ 376"/>
        <xdr:cNvCxnSpPr/>
      </xdr:nvCxnSpPr>
      <xdr:spPr>
        <a:xfrm>
          <a:off x="6149340" y="1370674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161670</xdr:rowOff>
    </xdr:from>
    <xdr:ext cx="469744" cy="259045"/>
    <xdr:sp macro="" textlink="">
      <xdr:nvSpPr>
        <xdr:cNvPr id="378" name="n_1aveValue【福祉施設】&#10;一人当たり面積"/>
        <xdr:cNvSpPr txBox="1"/>
      </xdr:nvSpPr>
      <xdr:spPr>
        <a:xfrm>
          <a:off x="8271587" y="1390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6548</xdr:rowOff>
    </xdr:from>
    <xdr:ext cx="469744" cy="259045"/>
    <xdr:sp macro="" textlink="">
      <xdr:nvSpPr>
        <xdr:cNvPr id="379" name="n_2aveValue【福祉施設】&#10;一人当たり面積"/>
        <xdr:cNvSpPr txBox="1"/>
      </xdr:nvSpPr>
      <xdr:spPr>
        <a:xfrm>
          <a:off x="7509587" y="1392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161670</xdr:rowOff>
    </xdr:from>
    <xdr:ext cx="469744" cy="259045"/>
    <xdr:sp macro="" textlink="">
      <xdr:nvSpPr>
        <xdr:cNvPr id="380" name="n_3aveValue【福祉施設】&#10;一人当たり面積"/>
        <xdr:cNvSpPr txBox="1"/>
      </xdr:nvSpPr>
      <xdr:spPr>
        <a:xfrm>
          <a:off x="6712027" y="1390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161670</xdr:rowOff>
    </xdr:from>
    <xdr:ext cx="469744" cy="259045"/>
    <xdr:sp macro="" textlink="">
      <xdr:nvSpPr>
        <xdr:cNvPr id="381" name="n_4aveValue【福祉施設】&#10;一人当たり面積"/>
        <xdr:cNvSpPr txBox="1"/>
      </xdr:nvSpPr>
      <xdr:spPr>
        <a:xfrm>
          <a:off x="5937327" y="1390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129920</xdr:rowOff>
    </xdr:from>
    <xdr:ext cx="469744" cy="259045"/>
    <xdr:sp macro="" textlink="">
      <xdr:nvSpPr>
        <xdr:cNvPr id="382" name="n_1mainValue【福祉施設】&#10;一人当たり面積"/>
        <xdr:cNvSpPr txBox="1"/>
      </xdr:nvSpPr>
      <xdr:spPr>
        <a:xfrm>
          <a:off x="8271587" y="1337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146248</xdr:rowOff>
    </xdr:from>
    <xdr:ext cx="469744" cy="259045"/>
    <xdr:sp macro="" textlink="">
      <xdr:nvSpPr>
        <xdr:cNvPr id="383" name="n_2mainValue【福祉施設】&#10;一人当たり面積"/>
        <xdr:cNvSpPr txBox="1"/>
      </xdr:nvSpPr>
      <xdr:spPr>
        <a:xfrm>
          <a:off x="7509587" y="1338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23784</xdr:rowOff>
    </xdr:from>
    <xdr:ext cx="469744" cy="259045"/>
    <xdr:sp macro="" textlink="">
      <xdr:nvSpPr>
        <xdr:cNvPr id="384" name="n_3mainValue【福祉施設】&#10;一人当たり面積"/>
        <xdr:cNvSpPr txBox="1"/>
      </xdr:nvSpPr>
      <xdr:spPr>
        <a:xfrm>
          <a:off x="6712027" y="1343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23784</xdr:rowOff>
    </xdr:from>
    <xdr:ext cx="469744" cy="259045"/>
    <xdr:sp macro="" textlink="">
      <xdr:nvSpPr>
        <xdr:cNvPr id="385" name="n_4mainValue【福祉施設】&#10;一人当たり面積"/>
        <xdr:cNvSpPr txBox="1"/>
      </xdr:nvSpPr>
      <xdr:spPr>
        <a:xfrm>
          <a:off x="5937327" y="1343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6" name="正方形/長方形 385"/>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7" name="正方形/長方形 386"/>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8" name="正方形/長方形 387"/>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9" name="正方形/長方形 388"/>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90" name="正方形/長方形 389"/>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1" name="正方形/長方形 390"/>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2" name="正方形/長方形 391"/>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3" name="正方形/長方形 392"/>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4" name="テキスト ボックス 393"/>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5" name="直線コネクタ 394"/>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6" name="テキスト ボックス 395"/>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7" name="直線コネクタ 396"/>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8" name="テキスト ボックス 397"/>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9" name="直線コネクタ 398"/>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400" name="テキスト ボックス 399"/>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401" name="直線コネクタ 400"/>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2" name="テキスト ボックス 401"/>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3" name="直線コネクタ 402"/>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4" name="テキスト ボックス 403"/>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5" name="直線コネクタ 404"/>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6" name="テキスト ボックス 405"/>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8" name="テキスト ボックス 407"/>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9"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154305</xdr:rowOff>
    </xdr:from>
    <xdr:to>
      <xdr:col>24</xdr:col>
      <xdr:colOff>62865</xdr:colOff>
      <xdr:row>108</xdr:row>
      <xdr:rowOff>152400</xdr:rowOff>
    </xdr:to>
    <xdr:cxnSp macro="">
      <xdr:nvCxnSpPr>
        <xdr:cNvPr id="410" name="直線コネクタ 409"/>
        <xdr:cNvCxnSpPr/>
      </xdr:nvCxnSpPr>
      <xdr:spPr>
        <a:xfrm flipV="1">
          <a:off x="4086225" y="1675066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11" name="【市民会館】&#10;有形固定資産減価償却率最小値テキスト"/>
        <xdr:cNvSpPr txBox="1"/>
      </xdr:nvSpPr>
      <xdr:spPr>
        <a:xfrm>
          <a:off x="412496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12" name="直線コネクタ 411"/>
        <xdr:cNvCxnSpPr/>
      </xdr:nvCxnSpPr>
      <xdr:spPr>
        <a:xfrm>
          <a:off x="402082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100982</xdr:rowOff>
    </xdr:from>
    <xdr:ext cx="405111" cy="259045"/>
    <xdr:sp macro="" textlink="">
      <xdr:nvSpPr>
        <xdr:cNvPr id="413" name="【市民会館】&#10;有形固定資産減価償却率最大値テキスト"/>
        <xdr:cNvSpPr txBox="1"/>
      </xdr:nvSpPr>
      <xdr:spPr>
        <a:xfrm>
          <a:off x="4124960" y="16529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154305</xdr:rowOff>
    </xdr:from>
    <xdr:to>
      <xdr:col>24</xdr:col>
      <xdr:colOff>152400</xdr:colOff>
      <xdr:row>99</xdr:row>
      <xdr:rowOff>154305</xdr:rowOff>
    </xdr:to>
    <xdr:cxnSp macro="">
      <xdr:nvCxnSpPr>
        <xdr:cNvPr id="414" name="直線コネクタ 413"/>
        <xdr:cNvCxnSpPr/>
      </xdr:nvCxnSpPr>
      <xdr:spPr>
        <a:xfrm>
          <a:off x="4020820" y="16750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63516</xdr:rowOff>
    </xdr:from>
    <xdr:ext cx="405111" cy="259045"/>
    <xdr:sp macro="" textlink="">
      <xdr:nvSpPr>
        <xdr:cNvPr id="415" name="【市民会館】&#10;有形固定資産減価償却率平均値テキスト"/>
        <xdr:cNvSpPr txBox="1"/>
      </xdr:nvSpPr>
      <xdr:spPr>
        <a:xfrm>
          <a:off x="4124960" y="17162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40639</xdr:rowOff>
    </xdr:from>
    <xdr:to>
      <xdr:col>24</xdr:col>
      <xdr:colOff>114300</xdr:colOff>
      <xdr:row>103</xdr:row>
      <xdr:rowOff>142239</xdr:rowOff>
    </xdr:to>
    <xdr:sp macro="" textlink="">
      <xdr:nvSpPr>
        <xdr:cNvPr id="416" name="フローチャート: 判断 415"/>
        <xdr:cNvSpPr/>
      </xdr:nvSpPr>
      <xdr:spPr>
        <a:xfrm>
          <a:off x="4036060" y="1730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417" name="フローチャート: 判断 416"/>
        <xdr:cNvSpPr/>
      </xdr:nvSpPr>
      <xdr:spPr>
        <a:xfrm>
          <a:off x="3312160" y="173056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418" name="フローチャート: 判断 417"/>
        <xdr:cNvSpPr/>
      </xdr:nvSpPr>
      <xdr:spPr>
        <a:xfrm>
          <a:off x="2514600" y="173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419" name="フローチャート: 判断 418"/>
        <xdr:cNvSpPr/>
      </xdr:nvSpPr>
      <xdr:spPr>
        <a:xfrm>
          <a:off x="1739900" y="1731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20" name="フローチャート: 判断 419"/>
        <xdr:cNvSpPr/>
      </xdr:nvSpPr>
      <xdr:spPr>
        <a:xfrm>
          <a:off x="965200" y="17275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1" name="テキスト ボックス 420"/>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2" name="テキスト ボックス 421"/>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3" name="テキスト ボックス 422"/>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4" name="テキスト ボックス 423"/>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5" name="テキスト ボックス 424"/>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101600</xdr:rowOff>
    </xdr:from>
    <xdr:to>
      <xdr:col>24</xdr:col>
      <xdr:colOff>114300</xdr:colOff>
      <xdr:row>107</xdr:row>
      <xdr:rowOff>31750</xdr:rowOff>
    </xdr:to>
    <xdr:sp macro="" textlink="">
      <xdr:nvSpPr>
        <xdr:cNvPr id="426" name="楕円 425"/>
        <xdr:cNvSpPr/>
      </xdr:nvSpPr>
      <xdr:spPr>
        <a:xfrm>
          <a:off x="4036060" y="17871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80027</xdr:rowOff>
    </xdr:from>
    <xdr:ext cx="405111" cy="259045"/>
    <xdr:sp macro="" textlink="">
      <xdr:nvSpPr>
        <xdr:cNvPr id="427" name="【市民会館】&#10;有形固定資産減価償却率該当値テキスト"/>
        <xdr:cNvSpPr txBox="1"/>
      </xdr:nvSpPr>
      <xdr:spPr>
        <a:xfrm>
          <a:off x="4124960" y="1784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76836</xdr:rowOff>
    </xdr:from>
    <xdr:to>
      <xdr:col>20</xdr:col>
      <xdr:colOff>38100</xdr:colOff>
      <xdr:row>107</xdr:row>
      <xdr:rowOff>6986</xdr:rowOff>
    </xdr:to>
    <xdr:sp macro="" textlink="">
      <xdr:nvSpPr>
        <xdr:cNvPr id="428" name="楕円 427"/>
        <xdr:cNvSpPr/>
      </xdr:nvSpPr>
      <xdr:spPr>
        <a:xfrm>
          <a:off x="3312160" y="178466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127636</xdr:rowOff>
    </xdr:from>
    <xdr:to>
      <xdr:col>24</xdr:col>
      <xdr:colOff>63500</xdr:colOff>
      <xdr:row>106</xdr:row>
      <xdr:rowOff>152400</xdr:rowOff>
    </xdr:to>
    <xdr:cxnSp macro="">
      <xdr:nvCxnSpPr>
        <xdr:cNvPr id="429" name="直線コネクタ 428"/>
        <xdr:cNvCxnSpPr/>
      </xdr:nvCxnSpPr>
      <xdr:spPr>
        <a:xfrm>
          <a:off x="3355340" y="17897476"/>
          <a:ext cx="73152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46355</xdr:rowOff>
    </xdr:from>
    <xdr:to>
      <xdr:col>15</xdr:col>
      <xdr:colOff>101600</xdr:colOff>
      <xdr:row>106</xdr:row>
      <xdr:rowOff>147955</xdr:rowOff>
    </xdr:to>
    <xdr:sp macro="" textlink="">
      <xdr:nvSpPr>
        <xdr:cNvPr id="430" name="楕円 429"/>
        <xdr:cNvSpPr/>
      </xdr:nvSpPr>
      <xdr:spPr>
        <a:xfrm>
          <a:off x="25146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97155</xdr:rowOff>
    </xdr:from>
    <xdr:to>
      <xdr:col>19</xdr:col>
      <xdr:colOff>177800</xdr:colOff>
      <xdr:row>106</xdr:row>
      <xdr:rowOff>127636</xdr:rowOff>
    </xdr:to>
    <xdr:cxnSp macro="">
      <xdr:nvCxnSpPr>
        <xdr:cNvPr id="431" name="直線コネクタ 430"/>
        <xdr:cNvCxnSpPr/>
      </xdr:nvCxnSpPr>
      <xdr:spPr>
        <a:xfrm>
          <a:off x="2565400" y="17866995"/>
          <a:ext cx="78994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15875</xdr:rowOff>
    </xdr:from>
    <xdr:to>
      <xdr:col>10</xdr:col>
      <xdr:colOff>165100</xdr:colOff>
      <xdr:row>106</xdr:row>
      <xdr:rowOff>117475</xdr:rowOff>
    </xdr:to>
    <xdr:sp macro="" textlink="">
      <xdr:nvSpPr>
        <xdr:cNvPr id="432" name="楕円 431"/>
        <xdr:cNvSpPr/>
      </xdr:nvSpPr>
      <xdr:spPr>
        <a:xfrm>
          <a:off x="1739900" y="1778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66675</xdr:rowOff>
    </xdr:from>
    <xdr:to>
      <xdr:col>15</xdr:col>
      <xdr:colOff>50800</xdr:colOff>
      <xdr:row>106</xdr:row>
      <xdr:rowOff>97155</xdr:rowOff>
    </xdr:to>
    <xdr:cxnSp macro="">
      <xdr:nvCxnSpPr>
        <xdr:cNvPr id="433" name="直線コネクタ 432"/>
        <xdr:cNvCxnSpPr/>
      </xdr:nvCxnSpPr>
      <xdr:spPr>
        <a:xfrm>
          <a:off x="1790700" y="17836515"/>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153036</xdr:rowOff>
    </xdr:from>
    <xdr:to>
      <xdr:col>6</xdr:col>
      <xdr:colOff>38100</xdr:colOff>
      <xdr:row>106</xdr:row>
      <xdr:rowOff>83186</xdr:rowOff>
    </xdr:to>
    <xdr:sp macro="" textlink="">
      <xdr:nvSpPr>
        <xdr:cNvPr id="434" name="楕円 433"/>
        <xdr:cNvSpPr/>
      </xdr:nvSpPr>
      <xdr:spPr>
        <a:xfrm>
          <a:off x="965200" y="177552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32386</xdr:rowOff>
    </xdr:from>
    <xdr:to>
      <xdr:col>10</xdr:col>
      <xdr:colOff>114300</xdr:colOff>
      <xdr:row>106</xdr:row>
      <xdr:rowOff>66675</xdr:rowOff>
    </xdr:to>
    <xdr:cxnSp macro="">
      <xdr:nvCxnSpPr>
        <xdr:cNvPr id="435" name="直線コネクタ 434"/>
        <xdr:cNvCxnSpPr/>
      </xdr:nvCxnSpPr>
      <xdr:spPr>
        <a:xfrm>
          <a:off x="1008380" y="17802226"/>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156863</xdr:rowOff>
    </xdr:from>
    <xdr:ext cx="405111" cy="259045"/>
    <xdr:sp macro="" textlink="">
      <xdr:nvSpPr>
        <xdr:cNvPr id="436" name="n_1aveValue【市民会館】&#10;有形固定資産減価償却率"/>
        <xdr:cNvSpPr txBox="1"/>
      </xdr:nvSpPr>
      <xdr:spPr>
        <a:xfrm>
          <a:off x="3170564" y="1708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2557</xdr:rowOff>
    </xdr:from>
    <xdr:ext cx="405111" cy="259045"/>
    <xdr:sp macro="" textlink="">
      <xdr:nvSpPr>
        <xdr:cNvPr id="437" name="n_2aveValue【市民会館】&#10;有形固定資産減価償却率"/>
        <xdr:cNvSpPr txBox="1"/>
      </xdr:nvSpPr>
      <xdr:spPr>
        <a:xfrm>
          <a:off x="2385704" y="1710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162577</xdr:rowOff>
    </xdr:from>
    <xdr:ext cx="405111" cy="259045"/>
    <xdr:sp macro="" textlink="">
      <xdr:nvSpPr>
        <xdr:cNvPr id="438" name="n_3aveValue【市民会館】&#10;有形固定資産減価償却率"/>
        <xdr:cNvSpPr txBox="1"/>
      </xdr:nvSpPr>
      <xdr:spPr>
        <a:xfrm>
          <a:off x="1611004" y="1709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39" name="n_4aveValue【市民会館】&#10;有形固定資産減価償却率"/>
        <xdr:cNvSpPr txBox="1"/>
      </xdr:nvSpPr>
      <xdr:spPr>
        <a:xfrm>
          <a:off x="836304" y="1705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169563</xdr:rowOff>
    </xdr:from>
    <xdr:ext cx="405111" cy="259045"/>
    <xdr:sp macro="" textlink="">
      <xdr:nvSpPr>
        <xdr:cNvPr id="440" name="n_1mainValue【市民会館】&#10;有形固定資産減価償却率"/>
        <xdr:cNvSpPr txBox="1"/>
      </xdr:nvSpPr>
      <xdr:spPr>
        <a:xfrm>
          <a:off x="3170564" y="1793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139082</xdr:rowOff>
    </xdr:from>
    <xdr:ext cx="405111" cy="259045"/>
    <xdr:sp macro="" textlink="">
      <xdr:nvSpPr>
        <xdr:cNvPr id="441" name="n_2mainValue【市民会館】&#10;有形固定資産減価償却率"/>
        <xdr:cNvSpPr txBox="1"/>
      </xdr:nvSpPr>
      <xdr:spPr>
        <a:xfrm>
          <a:off x="2385704" y="1790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108602</xdr:rowOff>
    </xdr:from>
    <xdr:ext cx="405111" cy="259045"/>
    <xdr:sp macro="" textlink="">
      <xdr:nvSpPr>
        <xdr:cNvPr id="442" name="n_3mainValue【市民会館】&#10;有形固定資産減価償却率"/>
        <xdr:cNvSpPr txBox="1"/>
      </xdr:nvSpPr>
      <xdr:spPr>
        <a:xfrm>
          <a:off x="1611004" y="1787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74313</xdr:rowOff>
    </xdr:from>
    <xdr:ext cx="405111" cy="259045"/>
    <xdr:sp macro="" textlink="">
      <xdr:nvSpPr>
        <xdr:cNvPr id="443" name="n_4mainValue【市民会館】&#10;有形固定資産減価償却率"/>
        <xdr:cNvSpPr txBox="1"/>
      </xdr:nvSpPr>
      <xdr:spPr>
        <a:xfrm>
          <a:off x="836304" y="1784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4" name="正方形/長方形 44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5" name="正方形/長方形 44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6" name="正方形/長方形 44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7" name="正方形/長方形 44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8" name="正方形/長方形 44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9" name="正方形/長方形 44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50" name="正方形/長方形 44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1" name="正方形/長方形 450"/>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2" name="テキスト ボックス 451"/>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3" name="直線コネクタ 452"/>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4" name="直線コネクタ 453"/>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5" name="テキスト ボックス 454"/>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6" name="直線コネクタ 455"/>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7" name="テキスト ボックス 456"/>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8" name="直線コネクタ 457"/>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9" name="テキスト ボックス 458"/>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60" name="直線コネクタ 459"/>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61" name="テキスト ボックス 460"/>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44196</xdr:rowOff>
    </xdr:from>
    <xdr:to>
      <xdr:col>54</xdr:col>
      <xdr:colOff>189865</xdr:colOff>
      <xdr:row>108</xdr:row>
      <xdr:rowOff>48768</xdr:rowOff>
    </xdr:to>
    <xdr:cxnSp macro="">
      <xdr:nvCxnSpPr>
        <xdr:cNvPr id="465" name="直線コネクタ 464"/>
        <xdr:cNvCxnSpPr/>
      </xdr:nvCxnSpPr>
      <xdr:spPr>
        <a:xfrm flipV="1">
          <a:off x="9219565" y="17143476"/>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6" name="【市民会館】&#10;一人当たり面積最小値テキスト"/>
        <xdr:cNvSpPr txBox="1"/>
      </xdr:nvSpPr>
      <xdr:spPr>
        <a:xfrm>
          <a:off x="9258300" y="1815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7" name="直線コネクタ 466"/>
        <xdr:cNvCxnSpPr/>
      </xdr:nvCxnSpPr>
      <xdr:spPr>
        <a:xfrm>
          <a:off x="9154160" y="181538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162323</xdr:rowOff>
    </xdr:from>
    <xdr:ext cx="469744" cy="259045"/>
    <xdr:sp macro="" textlink="">
      <xdr:nvSpPr>
        <xdr:cNvPr id="468" name="【市民会館】&#10;一人当たり面積最大値テキスト"/>
        <xdr:cNvSpPr txBox="1"/>
      </xdr:nvSpPr>
      <xdr:spPr>
        <a:xfrm>
          <a:off x="9258300" y="169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44196</xdr:rowOff>
    </xdr:from>
    <xdr:to>
      <xdr:col>55</xdr:col>
      <xdr:colOff>88900</xdr:colOff>
      <xdr:row>102</xdr:row>
      <xdr:rowOff>44196</xdr:rowOff>
    </xdr:to>
    <xdr:cxnSp macro="">
      <xdr:nvCxnSpPr>
        <xdr:cNvPr id="469" name="直線コネクタ 468"/>
        <xdr:cNvCxnSpPr/>
      </xdr:nvCxnSpPr>
      <xdr:spPr>
        <a:xfrm>
          <a:off x="9154160" y="171434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8399</xdr:rowOff>
    </xdr:from>
    <xdr:ext cx="469744" cy="259045"/>
    <xdr:sp macro="" textlink="">
      <xdr:nvSpPr>
        <xdr:cNvPr id="470" name="【市民会館】&#10;一人当たり面積平均値テキスト"/>
        <xdr:cNvSpPr txBox="1"/>
      </xdr:nvSpPr>
      <xdr:spPr>
        <a:xfrm>
          <a:off x="9258300" y="17778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29972</xdr:rowOff>
    </xdr:from>
    <xdr:to>
      <xdr:col>55</xdr:col>
      <xdr:colOff>50800</xdr:colOff>
      <xdr:row>106</xdr:row>
      <xdr:rowOff>131572</xdr:rowOff>
    </xdr:to>
    <xdr:sp macro="" textlink="">
      <xdr:nvSpPr>
        <xdr:cNvPr id="471" name="フローチャート: 判断 470"/>
        <xdr:cNvSpPr/>
      </xdr:nvSpPr>
      <xdr:spPr>
        <a:xfrm>
          <a:off x="9192260" y="1779981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72" name="フローチャート: 判断 471"/>
        <xdr:cNvSpPr/>
      </xdr:nvSpPr>
      <xdr:spPr>
        <a:xfrm>
          <a:off x="8445500" y="178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34544</xdr:rowOff>
    </xdr:from>
    <xdr:to>
      <xdr:col>46</xdr:col>
      <xdr:colOff>38100</xdr:colOff>
      <xdr:row>106</xdr:row>
      <xdr:rowOff>136144</xdr:rowOff>
    </xdr:to>
    <xdr:sp macro="" textlink="">
      <xdr:nvSpPr>
        <xdr:cNvPr id="473" name="フローチャート: 判断 472"/>
        <xdr:cNvSpPr/>
      </xdr:nvSpPr>
      <xdr:spPr>
        <a:xfrm>
          <a:off x="7670800" y="178043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34544</xdr:rowOff>
    </xdr:from>
    <xdr:to>
      <xdr:col>41</xdr:col>
      <xdr:colOff>101600</xdr:colOff>
      <xdr:row>106</xdr:row>
      <xdr:rowOff>136144</xdr:rowOff>
    </xdr:to>
    <xdr:sp macro="" textlink="">
      <xdr:nvSpPr>
        <xdr:cNvPr id="474" name="フローチャート: 判断 473"/>
        <xdr:cNvSpPr/>
      </xdr:nvSpPr>
      <xdr:spPr>
        <a:xfrm>
          <a:off x="6873240" y="178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39115</xdr:rowOff>
    </xdr:from>
    <xdr:to>
      <xdr:col>36</xdr:col>
      <xdr:colOff>165100</xdr:colOff>
      <xdr:row>106</xdr:row>
      <xdr:rowOff>140715</xdr:rowOff>
    </xdr:to>
    <xdr:sp macro="" textlink="">
      <xdr:nvSpPr>
        <xdr:cNvPr id="475" name="フローチャート: 判断 474"/>
        <xdr:cNvSpPr/>
      </xdr:nvSpPr>
      <xdr:spPr>
        <a:xfrm>
          <a:off x="6098540" y="1780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141987</xdr:rowOff>
    </xdr:from>
    <xdr:to>
      <xdr:col>55</xdr:col>
      <xdr:colOff>50800</xdr:colOff>
      <xdr:row>106</xdr:row>
      <xdr:rowOff>72137</xdr:rowOff>
    </xdr:to>
    <xdr:sp macro="" textlink="">
      <xdr:nvSpPr>
        <xdr:cNvPr id="481" name="楕円 480"/>
        <xdr:cNvSpPr/>
      </xdr:nvSpPr>
      <xdr:spPr>
        <a:xfrm>
          <a:off x="9192260" y="177441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164864</xdr:rowOff>
    </xdr:from>
    <xdr:ext cx="469744" cy="259045"/>
    <xdr:sp macro="" textlink="">
      <xdr:nvSpPr>
        <xdr:cNvPr id="482" name="【市民会館】&#10;一人当たり面積該当値テキスト"/>
        <xdr:cNvSpPr txBox="1"/>
      </xdr:nvSpPr>
      <xdr:spPr>
        <a:xfrm>
          <a:off x="9258300" y="1759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141987</xdr:rowOff>
    </xdr:from>
    <xdr:to>
      <xdr:col>50</xdr:col>
      <xdr:colOff>165100</xdr:colOff>
      <xdr:row>106</xdr:row>
      <xdr:rowOff>72137</xdr:rowOff>
    </xdr:to>
    <xdr:sp macro="" textlink="">
      <xdr:nvSpPr>
        <xdr:cNvPr id="483" name="楕円 482"/>
        <xdr:cNvSpPr/>
      </xdr:nvSpPr>
      <xdr:spPr>
        <a:xfrm>
          <a:off x="8445500" y="177441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21337</xdr:rowOff>
    </xdr:from>
    <xdr:to>
      <xdr:col>55</xdr:col>
      <xdr:colOff>0</xdr:colOff>
      <xdr:row>106</xdr:row>
      <xdr:rowOff>21337</xdr:rowOff>
    </xdr:to>
    <xdr:cxnSp macro="">
      <xdr:nvCxnSpPr>
        <xdr:cNvPr id="484" name="直線コネクタ 483"/>
        <xdr:cNvCxnSpPr/>
      </xdr:nvCxnSpPr>
      <xdr:spPr>
        <a:xfrm>
          <a:off x="8496300" y="1779117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146558</xdr:rowOff>
    </xdr:from>
    <xdr:to>
      <xdr:col>46</xdr:col>
      <xdr:colOff>38100</xdr:colOff>
      <xdr:row>106</xdr:row>
      <xdr:rowOff>76708</xdr:rowOff>
    </xdr:to>
    <xdr:sp macro="" textlink="">
      <xdr:nvSpPr>
        <xdr:cNvPr id="485" name="楕円 484"/>
        <xdr:cNvSpPr/>
      </xdr:nvSpPr>
      <xdr:spPr>
        <a:xfrm>
          <a:off x="7670800" y="177487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21337</xdr:rowOff>
    </xdr:from>
    <xdr:to>
      <xdr:col>50</xdr:col>
      <xdr:colOff>114300</xdr:colOff>
      <xdr:row>106</xdr:row>
      <xdr:rowOff>25908</xdr:rowOff>
    </xdr:to>
    <xdr:cxnSp macro="">
      <xdr:nvCxnSpPr>
        <xdr:cNvPr id="486" name="直線コネクタ 485"/>
        <xdr:cNvCxnSpPr/>
      </xdr:nvCxnSpPr>
      <xdr:spPr>
        <a:xfrm flipV="1">
          <a:off x="7713980" y="17791177"/>
          <a:ext cx="7823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141987</xdr:rowOff>
    </xdr:from>
    <xdr:to>
      <xdr:col>41</xdr:col>
      <xdr:colOff>101600</xdr:colOff>
      <xdr:row>106</xdr:row>
      <xdr:rowOff>72137</xdr:rowOff>
    </xdr:to>
    <xdr:sp macro="" textlink="">
      <xdr:nvSpPr>
        <xdr:cNvPr id="487" name="楕円 486"/>
        <xdr:cNvSpPr/>
      </xdr:nvSpPr>
      <xdr:spPr>
        <a:xfrm>
          <a:off x="6873240" y="177441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21337</xdr:rowOff>
    </xdr:from>
    <xdr:to>
      <xdr:col>45</xdr:col>
      <xdr:colOff>177800</xdr:colOff>
      <xdr:row>106</xdr:row>
      <xdr:rowOff>25908</xdr:rowOff>
    </xdr:to>
    <xdr:cxnSp macro="">
      <xdr:nvCxnSpPr>
        <xdr:cNvPr id="488" name="直線コネクタ 487"/>
        <xdr:cNvCxnSpPr/>
      </xdr:nvCxnSpPr>
      <xdr:spPr>
        <a:xfrm>
          <a:off x="6924040" y="17791177"/>
          <a:ext cx="78994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141987</xdr:rowOff>
    </xdr:from>
    <xdr:to>
      <xdr:col>36</xdr:col>
      <xdr:colOff>165100</xdr:colOff>
      <xdr:row>106</xdr:row>
      <xdr:rowOff>72137</xdr:rowOff>
    </xdr:to>
    <xdr:sp macro="" textlink="">
      <xdr:nvSpPr>
        <xdr:cNvPr id="489" name="楕円 488"/>
        <xdr:cNvSpPr/>
      </xdr:nvSpPr>
      <xdr:spPr>
        <a:xfrm>
          <a:off x="6098540" y="177441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21337</xdr:rowOff>
    </xdr:from>
    <xdr:to>
      <xdr:col>41</xdr:col>
      <xdr:colOff>50800</xdr:colOff>
      <xdr:row>106</xdr:row>
      <xdr:rowOff>21337</xdr:rowOff>
    </xdr:to>
    <xdr:cxnSp macro="">
      <xdr:nvCxnSpPr>
        <xdr:cNvPr id="490" name="直線コネクタ 489"/>
        <xdr:cNvCxnSpPr/>
      </xdr:nvCxnSpPr>
      <xdr:spPr>
        <a:xfrm>
          <a:off x="6149340" y="1779117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127271</xdr:rowOff>
    </xdr:from>
    <xdr:ext cx="469744" cy="259045"/>
    <xdr:sp macro="" textlink="">
      <xdr:nvSpPr>
        <xdr:cNvPr id="491" name="n_1aveValue【市民会館】&#10;一人当たり面積"/>
        <xdr:cNvSpPr txBox="1"/>
      </xdr:nvSpPr>
      <xdr:spPr>
        <a:xfrm>
          <a:off x="8271587" y="1789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127271</xdr:rowOff>
    </xdr:from>
    <xdr:ext cx="469744" cy="259045"/>
    <xdr:sp macro="" textlink="">
      <xdr:nvSpPr>
        <xdr:cNvPr id="492" name="n_2aveValue【市民会館】&#10;一人当たり面積"/>
        <xdr:cNvSpPr txBox="1"/>
      </xdr:nvSpPr>
      <xdr:spPr>
        <a:xfrm>
          <a:off x="7509587" y="1789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127271</xdr:rowOff>
    </xdr:from>
    <xdr:ext cx="469744" cy="259045"/>
    <xdr:sp macro="" textlink="">
      <xdr:nvSpPr>
        <xdr:cNvPr id="493" name="n_3aveValue【市民会館】&#10;一人当たり面積"/>
        <xdr:cNvSpPr txBox="1"/>
      </xdr:nvSpPr>
      <xdr:spPr>
        <a:xfrm>
          <a:off x="6712027" y="1789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131842</xdr:rowOff>
    </xdr:from>
    <xdr:ext cx="469744" cy="259045"/>
    <xdr:sp macro="" textlink="">
      <xdr:nvSpPr>
        <xdr:cNvPr id="494" name="n_4aveValue【市民会館】&#10;一人当たり面積"/>
        <xdr:cNvSpPr txBox="1"/>
      </xdr:nvSpPr>
      <xdr:spPr>
        <a:xfrm>
          <a:off x="5937327" y="1790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88664</xdr:rowOff>
    </xdr:from>
    <xdr:ext cx="469744" cy="259045"/>
    <xdr:sp macro="" textlink="">
      <xdr:nvSpPr>
        <xdr:cNvPr id="495" name="n_1mainValue【市民会館】&#10;一人当たり面積"/>
        <xdr:cNvSpPr txBox="1"/>
      </xdr:nvSpPr>
      <xdr:spPr>
        <a:xfrm>
          <a:off x="8271587" y="1752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93235</xdr:rowOff>
    </xdr:from>
    <xdr:ext cx="469744" cy="259045"/>
    <xdr:sp macro="" textlink="">
      <xdr:nvSpPr>
        <xdr:cNvPr id="496" name="n_2mainValue【市民会館】&#10;一人当たり面積"/>
        <xdr:cNvSpPr txBox="1"/>
      </xdr:nvSpPr>
      <xdr:spPr>
        <a:xfrm>
          <a:off x="7509587" y="1752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88664</xdr:rowOff>
    </xdr:from>
    <xdr:ext cx="469744" cy="259045"/>
    <xdr:sp macro="" textlink="">
      <xdr:nvSpPr>
        <xdr:cNvPr id="497" name="n_3mainValue【市民会館】&#10;一人当たり面積"/>
        <xdr:cNvSpPr txBox="1"/>
      </xdr:nvSpPr>
      <xdr:spPr>
        <a:xfrm>
          <a:off x="6712027" y="1752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88664</xdr:rowOff>
    </xdr:from>
    <xdr:ext cx="469744" cy="259045"/>
    <xdr:sp macro="" textlink="">
      <xdr:nvSpPr>
        <xdr:cNvPr id="498" name="n_4mainValue【市民会館】&#10;一人当たり面積"/>
        <xdr:cNvSpPr txBox="1"/>
      </xdr:nvSpPr>
      <xdr:spPr>
        <a:xfrm>
          <a:off x="5937327" y="1752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9" name="テキスト ボックス 508"/>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10" name="直線コネクタ 509"/>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11" name="テキスト ボックス 510"/>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2" name="直線コネクタ 511"/>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3" name="テキスト ボックス 512"/>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4" name="直線コネクタ 513"/>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5" name="テキスト ボックス 514"/>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6" name="直線コネクタ 515"/>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7" name="テキスト ボックス 516"/>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14478</xdr:rowOff>
    </xdr:from>
    <xdr:to>
      <xdr:col>85</xdr:col>
      <xdr:colOff>126364</xdr:colOff>
      <xdr:row>41</xdr:row>
      <xdr:rowOff>5334</xdr:rowOff>
    </xdr:to>
    <xdr:cxnSp macro="">
      <xdr:nvCxnSpPr>
        <xdr:cNvPr id="521" name="直線コネクタ 520"/>
        <xdr:cNvCxnSpPr/>
      </xdr:nvCxnSpPr>
      <xdr:spPr>
        <a:xfrm flipV="1">
          <a:off x="14375764" y="588187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9161</xdr:rowOff>
    </xdr:from>
    <xdr:ext cx="405111" cy="259045"/>
    <xdr:sp macro="" textlink="">
      <xdr:nvSpPr>
        <xdr:cNvPr id="522" name="【一般廃棄物処理施設】&#10;有形固定資産減価償却率最小値テキスト"/>
        <xdr:cNvSpPr txBox="1"/>
      </xdr:nvSpPr>
      <xdr:spPr>
        <a:xfrm>
          <a:off x="14414500" y="688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xdr:rowOff>
    </xdr:from>
    <xdr:to>
      <xdr:col>86</xdr:col>
      <xdr:colOff>25400</xdr:colOff>
      <xdr:row>41</xdr:row>
      <xdr:rowOff>5334</xdr:rowOff>
    </xdr:to>
    <xdr:cxnSp macro="">
      <xdr:nvCxnSpPr>
        <xdr:cNvPr id="523" name="直線コネクタ 522"/>
        <xdr:cNvCxnSpPr/>
      </xdr:nvCxnSpPr>
      <xdr:spPr>
        <a:xfrm>
          <a:off x="14287500" y="68785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132605</xdr:rowOff>
    </xdr:from>
    <xdr:ext cx="405111" cy="259045"/>
    <xdr:sp macro="" textlink="">
      <xdr:nvSpPr>
        <xdr:cNvPr id="524" name="【一般廃棄物処理施設】&#10;有形固定資産減価償却率最大値テキスト"/>
        <xdr:cNvSpPr txBox="1"/>
      </xdr:nvSpPr>
      <xdr:spPr>
        <a:xfrm>
          <a:off x="14414500" y="566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14478</xdr:rowOff>
    </xdr:from>
    <xdr:to>
      <xdr:col>86</xdr:col>
      <xdr:colOff>25400</xdr:colOff>
      <xdr:row>35</xdr:row>
      <xdr:rowOff>14478</xdr:rowOff>
    </xdr:to>
    <xdr:cxnSp macro="">
      <xdr:nvCxnSpPr>
        <xdr:cNvPr id="525" name="直線コネクタ 524"/>
        <xdr:cNvCxnSpPr/>
      </xdr:nvCxnSpPr>
      <xdr:spPr>
        <a:xfrm>
          <a:off x="14287500" y="58818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121429</xdr:rowOff>
    </xdr:from>
    <xdr:ext cx="405111" cy="259045"/>
    <xdr:sp macro="" textlink="">
      <xdr:nvSpPr>
        <xdr:cNvPr id="526" name="【一般廃棄物処理施設】&#10;有形固定資産減価償却率平均値テキスト"/>
        <xdr:cNvSpPr txBox="1"/>
      </xdr:nvSpPr>
      <xdr:spPr>
        <a:xfrm>
          <a:off x="14414500" y="6324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98552</xdr:rowOff>
    </xdr:from>
    <xdr:to>
      <xdr:col>85</xdr:col>
      <xdr:colOff>177800</xdr:colOff>
      <xdr:row>39</xdr:row>
      <xdr:rowOff>28702</xdr:rowOff>
    </xdr:to>
    <xdr:sp macro="" textlink="">
      <xdr:nvSpPr>
        <xdr:cNvPr id="527" name="フローチャート: 判断 526"/>
        <xdr:cNvSpPr/>
      </xdr:nvSpPr>
      <xdr:spPr>
        <a:xfrm>
          <a:off x="14325600" y="646887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34544</xdr:rowOff>
    </xdr:from>
    <xdr:to>
      <xdr:col>81</xdr:col>
      <xdr:colOff>101600</xdr:colOff>
      <xdr:row>38</xdr:row>
      <xdr:rowOff>136144</xdr:rowOff>
    </xdr:to>
    <xdr:sp macro="" textlink="">
      <xdr:nvSpPr>
        <xdr:cNvPr id="528" name="フローチャート: 判断 527"/>
        <xdr:cNvSpPr/>
      </xdr:nvSpPr>
      <xdr:spPr>
        <a:xfrm>
          <a:off x="13578840" y="64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155702</xdr:rowOff>
    </xdr:from>
    <xdr:to>
      <xdr:col>76</xdr:col>
      <xdr:colOff>165100</xdr:colOff>
      <xdr:row>38</xdr:row>
      <xdr:rowOff>85852</xdr:rowOff>
    </xdr:to>
    <xdr:sp macro="" textlink="">
      <xdr:nvSpPr>
        <xdr:cNvPr id="529" name="フローチャート: 判断 528"/>
        <xdr:cNvSpPr/>
      </xdr:nvSpPr>
      <xdr:spPr>
        <a:xfrm>
          <a:off x="12804140" y="63583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34544</xdr:rowOff>
    </xdr:from>
    <xdr:to>
      <xdr:col>72</xdr:col>
      <xdr:colOff>38100</xdr:colOff>
      <xdr:row>38</xdr:row>
      <xdr:rowOff>136144</xdr:rowOff>
    </xdr:to>
    <xdr:sp macro="" textlink="">
      <xdr:nvSpPr>
        <xdr:cNvPr id="530" name="フローチャート: 判断 529"/>
        <xdr:cNvSpPr/>
      </xdr:nvSpPr>
      <xdr:spPr>
        <a:xfrm>
          <a:off x="12029440" y="64048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531" name="フローチャート: 判断 530"/>
        <xdr:cNvSpPr/>
      </xdr:nvSpPr>
      <xdr:spPr>
        <a:xfrm>
          <a:off x="1123188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48260</xdr:rowOff>
    </xdr:from>
    <xdr:to>
      <xdr:col>85</xdr:col>
      <xdr:colOff>177800</xdr:colOff>
      <xdr:row>40</xdr:row>
      <xdr:rowOff>149860</xdr:rowOff>
    </xdr:to>
    <xdr:sp macro="" textlink="">
      <xdr:nvSpPr>
        <xdr:cNvPr id="537" name="楕円 536"/>
        <xdr:cNvSpPr/>
      </xdr:nvSpPr>
      <xdr:spPr>
        <a:xfrm>
          <a:off x="14325600" y="67538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134637</xdr:rowOff>
    </xdr:from>
    <xdr:ext cx="405111" cy="259045"/>
    <xdr:sp macro="" textlink="">
      <xdr:nvSpPr>
        <xdr:cNvPr id="538" name="【一般廃棄物処理施設】&#10;有形固定資産減価償却率該当値テキスト"/>
        <xdr:cNvSpPr txBox="1"/>
      </xdr:nvSpPr>
      <xdr:spPr>
        <a:xfrm>
          <a:off x="14414500" y="667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68834</xdr:rowOff>
    </xdr:from>
    <xdr:to>
      <xdr:col>81</xdr:col>
      <xdr:colOff>101600</xdr:colOff>
      <xdr:row>39</xdr:row>
      <xdr:rowOff>170434</xdr:rowOff>
    </xdr:to>
    <xdr:sp macro="" textlink="">
      <xdr:nvSpPr>
        <xdr:cNvPr id="539" name="楕円 538"/>
        <xdr:cNvSpPr/>
      </xdr:nvSpPr>
      <xdr:spPr>
        <a:xfrm>
          <a:off x="13578840" y="66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119634</xdr:rowOff>
    </xdr:from>
    <xdr:to>
      <xdr:col>85</xdr:col>
      <xdr:colOff>127000</xdr:colOff>
      <xdr:row>40</xdr:row>
      <xdr:rowOff>99060</xdr:rowOff>
    </xdr:to>
    <xdr:cxnSp macro="">
      <xdr:nvCxnSpPr>
        <xdr:cNvPr id="540" name="直線コネクタ 539"/>
        <xdr:cNvCxnSpPr/>
      </xdr:nvCxnSpPr>
      <xdr:spPr>
        <a:xfrm>
          <a:off x="13629640" y="6657594"/>
          <a:ext cx="74676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100838</xdr:rowOff>
    </xdr:from>
    <xdr:to>
      <xdr:col>76</xdr:col>
      <xdr:colOff>165100</xdr:colOff>
      <xdr:row>40</xdr:row>
      <xdr:rowOff>30988</xdr:rowOff>
    </xdr:to>
    <xdr:sp macro="" textlink="">
      <xdr:nvSpPr>
        <xdr:cNvPr id="541" name="楕円 540"/>
        <xdr:cNvSpPr/>
      </xdr:nvSpPr>
      <xdr:spPr>
        <a:xfrm>
          <a:off x="12804140" y="66387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119634</xdr:rowOff>
    </xdr:from>
    <xdr:to>
      <xdr:col>81</xdr:col>
      <xdr:colOff>50800</xdr:colOff>
      <xdr:row>39</xdr:row>
      <xdr:rowOff>151638</xdr:rowOff>
    </xdr:to>
    <xdr:cxnSp macro="">
      <xdr:nvCxnSpPr>
        <xdr:cNvPr id="542" name="直線コネクタ 541"/>
        <xdr:cNvCxnSpPr/>
      </xdr:nvCxnSpPr>
      <xdr:spPr>
        <a:xfrm flipV="1">
          <a:off x="12854940" y="6657594"/>
          <a:ext cx="7747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153416</xdr:rowOff>
    </xdr:from>
    <xdr:to>
      <xdr:col>72</xdr:col>
      <xdr:colOff>38100</xdr:colOff>
      <xdr:row>39</xdr:row>
      <xdr:rowOff>83566</xdr:rowOff>
    </xdr:to>
    <xdr:sp macro="" textlink="">
      <xdr:nvSpPr>
        <xdr:cNvPr id="543" name="楕円 542"/>
        <xdr:cNvSpPr/>
      </xdr:nvSpPr>
      <xdr:spPr>
        <a:xfrm>
          <a:off x="12029440" y="65237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32766</xdr:rowOff>
    </xdr:from>
    <xdr:to>
      <xdr:col>76</xdr:col>
      <xdr:colOff>114300</xdr:colOff>
      <xdr:row>39</xdr:row>
      <xdr:rowOff>151638</xdr:rowOff>
    </xdr:to>
    <xdr:cxnSp macro="">
      <xdr:nvCxnSpPr>
        <xdr:cNvPr id="544" name="直線コネクタ 543"/>
        <xdr:cNvCxnSpPr/>
      </xdr:nvCxnSpPr>
      <xdr:spPr>
        <a:xfrm>
          <a:off x="12072620" y="6570726"/>
          <a:ext cx="78232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43688</xdr:rowOff>
    </xdr:from>
    <xdr:to>
      <xdr:col>67</xdr:col>
      <xdr:colOff>101600</xdr:colOff>
      <xdr:row>38</xdr:row>
      <xdr:rowOff>145288</xdr:rowOff>
    </xdr:to>
    <xdr:sp macro="" textlink="">
      <xdr:nvSpPr>
        <xdr:cNvPr id="545" name="楕円 544"/>
        <xdr:cNvSpPr/>
      </xdr:nvSpPr>
      <xdr:spPr>
        <a:xfrm>
          <a:off x="11231880" y="641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94488</xdr:rowOff>
    </xdr:from>
    <xdr:to>
      <xdr:col>71</xdr:col>
      <xdr:colOff>177800</xdr:colOff>
      <xdr:row>39</xdr:row>
      <xdr:rowOff>32766</xdr:rowOff>
    </xdr:to>
    <xdr:cxnSp macro="">
      <xdr:nvCxnSpPr>
        <xdr:cNvPr id="546" name="直線コネクタ 545"/>
        <xdr:cNvCxnSpPr/>
      </xdr:nvCxnSpPr>
      <xdr:spPr>
        <a:xfrm>
          <a:off x="11282680" y="6464808"/>
          <a:ext cx="78994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152671</xdr:rowOff>
    </xdr:from>
    <xdr:ext cx="405111" cy="259045"/>
    <xdr:sp macro="" textlink="">
      <xdr:nvSpPr>
        <xdr:cNvPr id="547" name="n_1aveValue【一般廃棄物処理施設】&#10;有形固定資産減価償却率"/>
        <xdr:cNvSpPr txBox="1"/>
      </xdr:nvSpPr>
      <xdr:spPr>
        <a:xfrm>
          <a:off x="13437244" y="6187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102379</xdr:rowOff>
    </xdr:from>
    <xdr:ext cx="405111" cy="259045"/>
    <xdr:sp macro="" textlink="">
      <xdr:nvSpPr>
        <xdr:cNvPr id="548" name="n_2aveValue【一般廃棄物処理施設】&#10;有形固定資産減価償却率"/>
        <xdr:cNvSpPr txBox="1"/>
      </xdr:nvSpPr>
      <xdr:spPr>
        <a:xfrm>
          <a:off x="12675244" y="613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152671</xdr:rowOff>
    </xdr:from>
    <xdr:ext cx="405111" cy="259045"/>
    <xdr:sp macro="" textlink="">
      <xdr:nvSpPr>
        <xdr:cNvPr id="549" name="n_3aveValue【一般廃棄物処理施設】&#10;有形固定資産減価償却率"/>
        <xdr:cNvSpPr txBox="1"/>
      </xdr:nvSpPr>
      <xdr:spPr>
        <a:xfrm>
          <a:off x="11900544" y="6187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120667</xdr:rowOff>
    </xdr:from>
    <xdr:ext cx="405111" cy="259045"/>
    <xdr:sp macro="" textlink="">
      <xdr:nvSpPr>
        <xdr:cNvPr id="550" name="n_4aveValue【一般廃棄物処理施設】&#10;有形固定資産減価償却率"/>
        <xdr:cNvSpPr txBox="1"/>
      </xdr:nvSpPr>
      <xdr:spPr>
        <a:xfrm>
          <a:off x="1110298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161561</xdr:rowOff>
    </xdr:from>
    <xdr:ext cx="405111" cy="259045"/>
    <xdr:sp macro="" textlink="">
      <xdr:nvSpPr>
        <xdr:cNvPr id="551" name="n_1mainValue【一般廃棄物処理施設】&#10;有形固定資産減価償却率"/>
        <xdr:cNvSpPr txBox="1"/>
      </xdr:nvSpPr>
      <xdr:spPr>
        <a:xfrm>
          <a:off x="13437244" y="669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22115</xdr:rowOff>
    </xdr:from>
    <xdr:ext cx="405111" cy="259045"/>
    <xdr:sp macro="" textlink="">
      <xdr:nvSpPr>
        <xdr:cNvPr id="552" name="n_2mainValue【一般廃棄物処理施設】&#10;有形固定資産減価償却率"/>
        <xdr:cNvSpPr txBox="1"/>
      </xdr:nvSpPr>
      <xdr:spPr>
        <a:xfrm>
          <a:off x="12675244" y="67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74693</xdr:rowOff>
    </xdr:from>
    <xdr:ext cx="405111" cy="259045"/>
    <xdr:sp macro="" textlink="">
      <xdr:nvSpPr>
        <xdr:cNvPr id="553" name="n_3mainValue【一般廃棄物処理施設】&#10;有形固定資産減価償却率"/>
        <xdr:cNvSpPr txBox="1"/>
      </xdr:nvSpPr>
      <xdr:spPr>
        <a:xfrm>
          <a:off x="11900544" y="661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136415</xdr:rowOff>
    </xdr:from>
    <xdr:ext cx="405111" cy="259045"/>
    <xdr:sp macro="" textlink="">
      <xdr:nvSpPr>
        <xdr:cNvPr id="554" name="n_4mainValue【一般廃棄物処理施設】&#10;有形固定資産減価償却率"/>
        <xdr:cNvSpPr txBox="1"/>
      </xdr:nvSpPr>
      <xdr:spPr>
        <a:xfrm>
          <a:off x="11102984" y="650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5" name="テキスト ボックス 564"/>
        <xdr:cNvSpPr txBox="1"/>
      </xdr:nvSpPr>
      <xdr:spPr>
        <a:xfrm>
          <a:off x="15890374" y="73139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6" name="直線コネクタ 565"/>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7" name="テキスト ボックス 566"/>
        <xdr:cNvSpPr txBox="1"/>
      </xdr:nvSpPr>
      <xdr:spPr>
        <a:xfrm>
          <a:off x="15630721" y="699499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8" name="直線コネクタ 567"/>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9" name="テキスト ボックス 568"/>
        <xdr:cNvSpPr txBox="1"/>
      </xdr:nvSpPr>
      <xdr:spPr>
        <a:xfrm>
          <a:off x="1563072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0" name="直線コネクタ 569"/>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71" name="テキスト ボックス 570"/>
        <xdr:cNvSpPr txBox="1"/>
      </xdr:nvSpPr>
      <xdr:spPr>
        <a:xfrm>
          <a:off x="1563072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2" name="直線コネクタ 571"/>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3" name="テキスト ボックス 572"/>
        <xdr:cNvSpPr txBox="1"/>
      </xdr:nvSpPr>
      <xdr:spPr>
        <a:xfrm>
          <a:off x="1563072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4" name="直線コネクタ 573"/>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5" name="テキスト ボックス 574"/>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6" name="直線コネクタ 575"/>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7" name="テキスト ボックス 576"/>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8" name="直線コネクタ 57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9" name="テキスト ボックス 578"/>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0"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165681</xdr:rowOff>
    </xdr:from>
    <xdr:to>
      <xdr:col>116</xdr:col>
      <xdr:colOff>62864</xdr:colOff>
      <xdr:row>42</xdr:row>
      <xdr:rowOff>80364</xdr:rowOff>
    </xdr:to>
    <xdr:cxnSp macro="">
      <xdr:nvCxnSpPr>
        <xdr:cNvPr id="581" name="直線コネクタ 580"/>
        <xdr:cNvCxnSpPr/>
      </xdr:nvCxnSpPr>
      <xdr:spPr>
        <a:xfrm flipV="1">
          <a:off x="19509104" y="5697801"/>
          <a:ext cx="0" cy="1423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84191</xdr:rowOff>
    </xdr:from>
    <xdr:ext cx="534377" cy="259045"/>
    <xdr:sp macro="" textlink="">
      <xdr:nvSpPr>
        <xdr:cNvPr id="582" name="【一般廃棄物処理施設】&#10;一人当たり有形固定資産（償却資産）額最小値テキスト"/>
        <xdr:cNvSpPr txBox="1"/>
      </xdr:nvSpPr>
      <xdr:spPr>
        <a:xfrm>
          <a:off x="19547840" y="712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80364</xdr:rowOff>
    </xdr:from>
    <xdr:to>
      <xdr:col>116</xdr:col>
      <xdr:colOff>152400</xdr:colOff>
      <xdr:row>42</xdr:row>
      <xdr:rowOff>80364</xdr:rowOff>
    </xdr:to>
    <xdr:cxnSp macro="">
      <xdr:nvCxnSpPr>
        <xdr:cNvPr id="583" name="直線コネクタ 582"/>
        <xdr:cNvCxnSpPr/>
      </xdr:nvCxnSpPr>
      <xdr:spPr>
        <a:xfrm>
          <a:off x="19443700" y="71212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112358</xdr:rowOff>
    </xdr:from>
    <xdr:ext cx="599010" cy="259045"/>
    <xdr:sp macro="" textlink="">
      <xdr:nvSpPr>
        <xdr:cNvPr id="584" name="【一般廃棄物処理施設】&#10;一人当たり有形固定資産（償却資産）額最大値テキスト"/>
        <xdr:cNvSpPr txBox="1"/>
      </xdr:nvSpPr>
      <xdr:spPr>
        <a:xfrm>
          <a:off x="19547840" y="547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165681</xdr:rowOff>
    </xdr:from>
    <xdr:to>
      <xdr:col>116</xdr:col>
      <xdr:colOff>152400</xdr:colOff>
      <xdr:row>33</xdr:row>
      <xdr:rowOff>165681</xdr:rowOff>
    </xdr:to>
    <xdr:cxnSp macro="">
      <xdr:nvCxnSpPr>
        <xdr:cNvPr id="585" name="直線コネクタ 584"/>
        <xdr:cNvCxnSpPr/>
      </xdr:nvCxnSpPr>
      <xdr:spPr>
        <a:xfrm>
          <a:off x="19443700" y="56978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6473</xdr:rowOff>
    </xdr:from>
    <xdr:ext cx="534377" cy="259045"/>
    <xdr:sp macro="" textlink="">
      <xdr:nvSpPr>
        <xdr:cNvPr id="586" name="【一般廃棄物処理施設】&#10;一人当たり有形固定資産（償却資産）額平均値テキスト"/>
        <xdr:cNvSpPr txBox="1"/>
      </xdr:nvSpPr>
      <xdr:spPr>
        <a:xfrm>
          <a:off x="19547840" y="6376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28046</xdr:rowOff>
    </xdr:from>
    <xdr:to>
      <xdr:col>116</xdr:col>
      <xdr:colOff>114300</xdr:colOff>
      <xdr:row>38</xdr:row>
      <xdr:rowOff>129646</xdr:rowOff>
    </xdr:to>
    <xdr:sp macro="" textlink="">
      <xdr:nvSpPr>
        <xdr:cNvPr id="587" name="フローチャート: 判断 586"/>
        <xdr:cNvSpPr/>
      </xdr:nvSpPr>
      <xdr:spPr>
        <a:xfrm>
          <a:off x="19458940" y="639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49582</xdr:rowOff>
    </xdr:from>
    <xdr:to>
      <xdr:col>112</xdr:col>
      <xdr:colOff>38100</xdr:colOff>
      <xdr:row>38</xdr:row>
      <xdr:rowOff>151182</xdr:rowOff>
    </xdr:to>
    <xdr:sp macro="" textlink="">
      <xdr:nvSpPr>
        <xdr:cNvPr id="588" name="フローチャート: 判断 587"/>
        <xdr:cNvSpPr/>
      </xdr:nvSpPr>
      <xdr:spPr>
        <a:xfrm>
          <a:off x="18735040" y="64199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62531</xdr:rowOff>
    </xdr:from>
    <xdr:to>
      <xdr:col>107</xdr:col>
      <xdr:colOff>101600</xdr:colOff>
      <xdr:row>38</xdr:row>
      <xdr:rowOff>164131</xdr:rowOff>
    </xdr:to>
    <xdr:sp macro="" textlink="">
      <xdr:nvSpPr>
        <xdr:cNvPr id="589" name="フローチャート: 判断 588"/>
        <xdr:cNvSpPr/>
      </xdr:nvSpPr>
      <xdr:spPr>
        <a:xfrm>
          <a:off x="17937480" y="643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94307</xdr:rowOff>
    </xdr:from>
    <xdr:to>
      <xdr:col>102</xdr:col>
      <xdr:colOff>165100</xdr:colOff>
      <xdr:row>39</xdr:row>
      <xdr:rowOff>24457</xdr:rowOff>
    </xdr:to>
    <xdr:sp macro="" textlink="">
      <xdr:nvSpPr>
        <xdr:cNvPr id="590" name="フローチャート: 判断 589"/>
        <xdr:cNvSpPr/>
      </xdr:nvSpPr>
      <xdr:spPr>
        <a:xfrm>
          <a:off x="17162780" y="64646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72312</xdr:rowOff>
    </xdr:from>
    <xdr:to>
      <xdr:col>98</xdr:col>
      <xdr:colOff>38100</xdr:colOff>
      <xdr:row>39</xdr:row>
      <xdr:rowOff>2462</xdr:rowOff>
    </xdr:to>
    <xdr:sp macro="" textlink="">
      <xdr:nvSpPr>
        <xdr:cNvPr id="591" name="フローチャート: 判断 590"/>
        <xdr:cNvSpPr/>
      </xdr:nvSpPr>
      <xdr:spPr>
        <a:xfrm>
          <a:off x="16388080" y="64426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2" name="テキスト ボックス 59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3" name="テキスト ボックス 59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4" name="テキスト ボックス 59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5" name="テキスト ボックス 59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6" name="テキスト ボックス 59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166789</xdr:rowOff>
    </xdr:from>
    <xdr:to>
      <xdr:col>116</xdr:col>
      <xdr:colOff>114300</xdr:colOff>
      <xdr:row>37</xdr:row>
      <xdr:rowOff>96939</xdr:rowOff>
    </xdr:to>
    <xdr:sp macro="" textlink="">
      <xdr:nvSpPr>
        <xdr:cNvPr id="597" name="楕円 596"/>
        <xdr:cNvSpPr/>
      </xdr:nvSpPr>
      <xdr:spPr>
        <a:xfrm>
          <a:off x="19458940" y="62018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18216</xdr:rowOff>
    </xdr:from>
    <xdr:ext cx="534377" cy="259045"/>
    <xdr:sp macro="" textlink="">
      <xdr:nvSpPr>
        <xdr:cNvPr id="598" name="【一般廃棄物処理施設】&#10;一人当たり有形固定資産（償却資産）額該当値テキスト"/>
        <xdr:cNvSpPr txBox="1"/>
      </xdr:nvSpPr>
      <xdr:spPr>
        <a:xfrm>
          <a:off x="19547840" y="605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8712</xdr:rowOff>
    </xdr:from>
    <xdr:to>
      <xdr:col>112</xdr:col>
      <xdr:colOff>38100</xdr:colOff>
      <xdr:row>37</xdr:row>
      <xdr:rowOff>110312</xdr:rowOff>
    </xdr:to>
    <xdr:sp macro="" textlink="">
      <xdr:nvSpPr>
        <xdr:cNvPr id="599" name="楕円 598"/>
        <xdr:cNvSpPr/>
      </xdr:nvSpPr>
      <xdr:spPr>
        <a:xfrm>
          <a:off x="18735040" y="62113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46139</xdr:rowOff>
    </xdr:from>
    <xdr:to>
      <xdr:col>116</xdr:col>
      <xdr:colOff>63500</xdr:colOff>
      <xdr:row>37</xdr:row>
      <xdr:rowOff>59512</xdr:rowOff>
    </xdr:to>
    <xdr:cxnSp macro="">
      <xdr:nvCxnSpPr>
        <xdr:cNvPr id="600" name="直線コネクタ 599"/>
        <xdr:cNvCxnSpPr/>
      </xdr:nvCxnSpPr>
      <xdr:spPr>
        <a:xfrm flipV="1">
          <a:off x="18778220" y="6248819"/>
          <a:ext cx="73152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76100</xdr:rowOff>
    </xdr:from>
    <xdr:to>
      <xdr:col>107</xdr:col>
      <xdr:colOff>101600</xdr:colOff>
      <xdr:row>38</xdr:row>
      <xdr:rowOff>6251</xdr:rowOff>
    </xdr:to>
    <xdr:sp macro="" textlink="">
      <xdr:nvSpPr>
        <xdr:cNvPr id="601" name="楕円 600"/>
        <xdr:cNvSpPr/>
      </xdr:nvSpPr>
      <xdr:spPr>
        <a:xfrm>
          <a:off x="17937480" y="6278780"/>
          <a:ext cx="101600" cy="9779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59512</xdr:rowOff>
    </xdr:from>
    <xdr:to>
      <xdr:col>111</xdr:col>
      <xdr:colOff>177800</xdr:colOff>
      <xdr:row>37</xdr:row>
      <xdr:rowOff>126900</xdr:rowOff>
    </xdr:to>
    <xdr:cxnSp macro="">
      <xdr:nvCxnSpPr>
        <xdr:cNvPr id="602" name="直線コネクタ 601"/>
        <xdr:cNvCxnSpPr/>
      </xdr:nvCxnSpPr>
      <xdr:spPr>
        <a:xfrm flipV="1">
          <a:off x="17988280" y="6262192"/>
          <a:ext cx="789940" cy="6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99287</xdr:rowOff>
    </xdr:from>
    <xdr:to>
      <xdr:col>102</xdr:col>
      <xdr:colOff>165100</xdr:colOff>
      <xdr:row>38</xdr:row>
      <xdr:rowOff>29437</xdr:rowOff>
    </xdr:to>
    <xdr:sp macro="" textlink="">
      <xdr:nvSpPr>
        <xdr:cNvPr id="603" name="楕円 602"/>
        <xdr:cNvSpPr/>
      </xdr:nvSpPr>
      <xdr:spPr>
        <a:xfrm>
          <a:off x="17162780" y="63019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126900</xdr:rowOff>
    </xdr:from>
    <xdr:to>
      <xdr:col>107</xdr:col>
      <xdr:colOff>50800</xdr:colOff>
      <xdr:row>37</xdr:row>
      <xdr:rowOff>150087</xdr:rowOff>
    </xdr:to>
    <xdr:cxnSp macro="">
      <xdr:nvCxnSpPr>
        <xdr:cNvPr id="604" name="直線コネクタ 603"/>
        <xdr:cNvCxnSpPr/>
      </xdr:nvCxnSpPr>
      <xdr:spPr>
        <a:xfrm flipV="1">
          <a:off x="17213580" y="6329580"/>
          <a:ext cx="7747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120988</xdr:rowOff>
    </xdr:from>
    <xdr:to>
      <xdr:col>98</xdr:col>
      <xdr:colOff>38100</xdr:colOff>
      <xdr:row>38</xdr:row>
      <xdr:rowOff>51138</xdr:rowOff>
    </xdr:to>
    <xdr:sp macro="" textlink="">
      <xdr:nvSpPr>
        <xdr:cNvPr id="605" name="楕円 604"/>
        <xdr:cNvSpPr/>
      </xdr:nvSpPr>
      <xdr:spPr>
        <a:xfrm>
          <a:off x="16388080" y="63236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150087</xdr:rowOff>
    </xdr:from>
    <xdr:to>
      <xdr:col>102</xdr:col>
      <xdr:colOff>114300</xdr:colOff>
      <xdr:row>38</xdr:row>
      <xdr:rowOff>337</xdr:rowOff>
    </xdr:to>
    <xdr:cxnSp macro="">
      <xdr:nvCxnSpPr>
        <xdr:cNvPr id="606" name="直線コネクタ 605"/>
        <xdr:cNvCxnSpPr/>
      </xdr:nvCxnSpPr>
      <xdr:spPr>
        <a:xfrm flipV="1">
          <a:off x="16431260" y="6352767"/>
          <a:ext cx="782320" cy="1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142309</xdr:rowOff>
    </xdr:from>
    <xdr:ext cx="534377" cy="259045"/>
    <xdr:sp macro="" textlink="">
      <xdr:nvSpPr>
        <xdr:cNvPr id="607" name="n_1aveValue【一般廃棄物処理施設】&#10;一人当たり有形固定資産（償却資産）額"/>
        <xdr:cNvSpPr txBox="1"/>
      </xdr:nvSpPr>
      <xdr:spPr>
        <a:xfrm>
          <a:off x="18528811" y="651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155258</xdr:rowOff>
    </xdr:from>
    <xdr:ext cx="534377" cy="259045"/>
    <xdr:sp macro="" textlink="">
      <xdr:nvSpPr>
        <xdr:cNvPr id="608" name="n_2aveValue【一般廃棄物処理施設】&#10;一人当たり有形固定資産（償却資産）額"/>
        <xdr:cNvSpPr txBox="1"/>
      </xdr:nvSpPr>
      <xdr:spPr>
        <a:xfrm>
          <a:off x="17766811" y="652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15584</xdr:rowOff>
    </xdr:from>
    <xdr:ext cx="534377" cy="259045"/>
    <xdr:sp macro="" textlink="">
      <xdr:nvSpPr>
        <xdr:cNvPr id="609" name="n_3aveValue【一般廃棄物処理施設】&#10;一人当たり有形固定資産（償却資産）額"/>
        <xdr:cNvSpPr txBox="1"/>
      </xdr:nvSpPr>
      <xdr:spPr>
        <a:xfrm>
          <a:off x="16969251" y="6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165039</xdr:rowOff>
    </xdr:from>
    <xdr:ext cx="534377" cy="259045"/>
    <xdr:sp macro="" textlink="">
      <xdr:nvSpPr>
        <xdr:cNvPr id="610" name="n_4aveValue【一般廃棄物処理施設】&#10;一人当たり有形固定資産（償却資産）額"/>
        <xdr:cNvSpPr txBox="1"/>
      </xdr:nvSpPr>
      <xdr:spPr>
        <a:xfrm>
          <a:off x="16194551" y="653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126839</xdr:rowOff>
    </xdr:from>
    <xdr:ext cx="534377" cy="259045"/>
    <xdr:sp macro="" textlink="">
      <xdr:nvSpPr>
        <xdr:cNvPr id="611" name="n_1mainValue【一般廃棄物処理施設】&#10;一人当たり有形固定資産（償却資産）額"/>
        <xdr:cNvSpPr txBox="1"/>
      </xdr:nvSpPr>
      <xdr:spPr>
        <a:xfrm>
          <a:off x="18528811" y="59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22777</xdr:rowOff>
    </xdr:from>
    <xdr:ext cx="534377" cy="259045"/>
    <xdr:sp macro="" textlink="">
      <xdr:nvSpPr>
        <xdr:cNvPr id="612" name="n_2mainValue【一般廃棄物処理施設】&#10;一人当たり有形固定資産（償却資産）額"/>
        <xdr:cNvSpPr txBox="1"/>
      </xdr:nvSpPr>
      <xdr:spPr>
        <a:xfrm>
          <a:off x="17766811" y="605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45964</xdr:rowOff>
    </xdr:from>
    <xdr:ext cx="534377" cy="259045"/>
    <xdr:sp macro="" textlink="">
      <xdr:nvSpPr>
        <xdr:cNvPr id="613" name="n_3mainValue【一般廃棄物処理施設】&#10;一人当たり有形固定資産（償却資産）額"/>
        <xdr:cNvSpPr txBox="1"/>
      </xdr:nvSpPr>
      <xdr:spPr>
        <a:xfrm>
          <a:off x="16969251" y="608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67665</xdr:rowOff>
    </xdr:from>
    <xdr:ext cx="534377" cy="259045"/>
    <xdr:sp macro="" textlink="">
      <xdr:nvSpPr>
        <xdr:cNvPr id="614" name="n_4mainValue【一般廃棄物処理施設】&#10;一人当たり有形固定資産（償却資産）額"/>
        <xdr:cNvSpPr txBox="1"/>
      </xdr:nvSpPr>
      <xdr:spPr>
        <a:xfrm>
          <a:off x="16194551" y="61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5" name="正方形/長方形 61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6" name="正方形/長方形 61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7" name="正方形/長方形 61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8" name="正方形/長方形 61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9" name="正方形/長方形 61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0" name="正方形/長方形 61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1" name="正方形/長方形 62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正方形/長方形 62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3" name="テキスト ボックス 62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4" name="直線コネクタ 62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5" name="テキスト ボックス 624"/>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6" name="直線コネクタ 625"/>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7" name="テキスト ボックス 626"/>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8" name="直線コネクタ 627"/>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9" name="テキスト ボックス 628"/>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0" name="直線コネクタ 629"/>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1" name="テキスト ボックス 630"/>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2" name="直線コネクタ 631"/>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3" name="テキスト ボックス 632"/>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4" name="直線コネクタ 633"/>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5" name="テキスト ボックス 634"/>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6" name="直線コネクタ 635"/>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7" name="テキスト ボックス 636"/>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8" name="直線コネクタ 637"/>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9" name="テキスト ボックス 638"/>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39188</xdr:rowOff>
    </xdr:to>
    <xdr:cxnSp macro="">
      <xdr:nvCxnSpPr>
        <xdr:cNvPr id="641" name="直線コネクタ 640"/>
        <xdr:cNvCxnSpPr/>
      </xdr:nvCxnSpPr>
      <xdr:spPr>
        <a:xfrm flipV="1">
          <a:off x="14375764" y="9446623"/>
          <a:ext cx="0" cy="132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43015</xdr:rowOff>
    </xdr:from>
    <xdr:ext cx="405111" cy="259045"/>
    <xdr:sp macro="" textlink="">
      <xdr:nvSpPr>
        <xdr:cNvPr id="642" name="【保健センター・保健所】&#10;有形固定資産減価償却率最小値テキスト"/>
        <xdr:cNvSpPr txBox="1"/>
      </xdr:nvSpPr>
      <xdr:spPr>
        <a:xfrm>
          <a:off x="14414500" y="10771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39188</xdr:rowOff>
    </xdr:from>
    <xdr:to>
      <xdr:col>86</xdr:col>
      <xdr:colOff>25400</xdr:colOff>
      <xdr:row>64</xdr:row>
      <xdr:rowOff>39188</xdr:rowOff>
    </xdr:to>
    <xdr:cxnSp macro="">
      <xdr:nvCxnSpPr>
        <xdr:cNvPr id="643" name="直線コネクタ 642"/>
        <xdr:cNvCxnSpPr/>
      </xdr:nvCxnSpPr>
      <xdr:spPr>
        <a:xfrm>
          <a:off x="14287500" y="107681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644" name="【保健センター・保健所】&#10;有形固定資産減価償却率最大値テキスト"/>
        <xdr:cNvSpPr txBox="1"/>
      </xdr:nvSpPr>
      <xdr:spPr>
        <a:xfrm>
          <a:off x="14414500" y="9225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645" name="直線コネクタ 644"/>
        <xdr:cNvCxnSpPr/>
      </xdr:nvCxnSpPr>
      <xdr:spPr>
        <a:xfrm>
          <a:off x="14287500" y="94466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152961</xdr:rowOff>
    </xdr:from>
    <xdr:ext cx="405111" cy="259045"/>
    <xdr:sp macro="" textlink="">
      <xdr:nvSpPr>
        <xdr:cNvPr id="646" name="【保健センター・保健所】&#10;有形固定資産減価償却率平均値テキスト"/>
        <xdr:cNvSpPr txBox="1"/>
      </xdr:nvSpPr>
      <xdr:spPr>
        <a:xfrm>
          <a:off x="14414500" y="9876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3084</xdr:rowOff>
    </xdr:from>
    <xdr:to>
      <xdr:col>85</xdr:col>
      <xdr:colOff>177800</xdr:colOff>
      <xdr:row>59</xdr:row>
      <xdr:rowOff>104684</xdr:rowOff>
    </xdr:to>
    <xdr:sp macro="" textlink="">
      <xdr:nvSpPr>
        <xdr:cNvPr id="647" name="フローチャート: 判断 646"/>
        <xdr:cNvSpPr/>
      </xdr:nvSpPr>
      <xdr:spPr>
        <a:xfrm>
          <a:off x="14325600" y="989384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125549</xdr:rowOff>
    </xdr:from>
    <xdr:to>
      <xdr:col>81</xdr:col>
      <xdr:colOff>101600</xdr:colOff>
      <xdr:row>59</xdr:row>
      <xdr:rowOff>55699</xdr:rowOff>
    </xdr:to>
    <xdr:sp macro="" textlink="">
      <xdr:nvSpPr>
        <xdr:cNvPr id="648" name="フローチャート: 判断 647"/>
        <xdr:cNvSpPr/>
      </xdr:nvSpPr>
      <xdr:spPr>
        <a:xfrm>
          <a:off x="13578840" y="9848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89626</xdr:rowOff>
    </xdr:from>
    <xdr:to>
      <xdr:col>76</xdr:col>
      <xdr:colOff>165100</xdr:colOff>
      <xdr:row>59</xdr:row>
      <xdr:rowOff>19776</xdr:rowOff>
    </xdr:to>
    <xdr:sp macro="" textlink="">
      <xdr:nvSpPr>
        <xdr:cNvPr id="649" name="フローチャート: 判断 648"/>
        <xdr:cNvSpPr/>
      </xdr:nvSpPr>
      <xdr:spPr>
        <a:xfrm>
          <a:off x="12804140" y="9812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50" name="フローチャート: 判断 649"/>
        <xdr:cNvSpPr/>
      </xdr:nvSpPr>
      <xdr:spPr>
        <a:xfrm>
          <a:off x="12029440" y="97866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136978</xdr:rowOff>
    </xdr:from>
    <xdr:to>
      <xdr:col>67</xdr:col>
      <xdr:colOff>101600</xdr:colOff>
      <xdr:row>58</xdr:row>
      <xdr:rowOff>67128</xdr:rowOff>
    </xdr:to>
    <xdr:sp macro="" textlink="">
      <xdr:nvSpPr>
        <xdr:cNvPr id="651" name="フローチャート: 判断 650"/>
        <xdr:cNvSpPr/>
      </xdr:nvSpPr>
      <xdr:spPr>
        <a:xfrm>
          <a:off x="11231880" y="96924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9616</xdr:rowOff>
    </xdr:from>
    <xdr:to>
      <xdr:col>85</xdr:col>
      <xdr:colOff>177800</xdr:colOff>
      <xdr:row>57</xdr:row>
      <xdr:rowOff>111216</xdr:rowOff>
    </xdr:to>
    <xdr:sp macro="" textlink="">
      <xdr:nvSpPr>
        <xdr:cNvPr id="657" name="楕円 656"/>
        <xdr:cNvSpPr/>
      </xdr:nvSpPr>
      <xdr:spPr>
        <a:xfrm>
          <a:off x="14325600" y="956509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32493</xdr:rowOff>
    </xdr:from>
    <xdr:ext cx="405111" cy="259045"/>
    <xdr:sp macro="" textlink="">
      <xdr:nvSpPr>
        <xdr:cNvPr id="658" name="【保健センター・保健所】&#10;有形固定資産減価償却率該当値テキスト"/>
        <xdr:cNvSpPr txBox="1"/>
      </xdr:nvSpPr>
      <xdr:spPr>
        <a:xfrm>
          <a:off x="14414500" y="942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112485</xdr:rowOff>
    </xdr:from>
    <xdr:to>
      <xdr:col>81</xdr:col>
      <xdr:colOff>101600</xdr:colOff>
      <xdr:row>57</xdr:row>
      <xdr:rowOff>42635</xdr:rowOff>
    </xdr:to>
    <xdr:sp macro="" textlink="">
      <xdr:nvSpPr>
        <xdr:cNvPr id="659" name="楕円 658"/>
        <xdr:cNvSpPr/>
      </xdr:nvSpPr>
      <xdr:spPr>
        <a:xfrm>
          <a:off x="13578840" y="9500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163285</xdr:rowOff>
    </xdr:from>
    <xdr:to>
      <xdr:col>85</xdr:col>
      <xdr:colOff>127000</xdr:colOff>
      <xdr:row>57</xdr:row>
      <xdr:rowOff>60416</xdr:rowOff>
    </xdr:to>
    <xdr:cxnSp macro="">
      <xdr:nvCxnSpPr>
        <xdr:cNvPr id="660" name="直線コネクタ 659"/>
        <xdr:cNvCxnSpPr/>
      </xdr:nvCxnSpPr>
      <xdr:spPr>
        <a:xfrm>
          <a:off x="13629640" y="9551125"/>
          <a:ext cx="74676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40640</xdr:rowOff>
    </xdr:from>
    <xdr:to>
      <xdr:col>76</xdr:col>
      <xdr:colOff>165100</xdr:colOff>
      <xdr:row>56</xdr:row>
      <xdr:rowOff>142240</xdr:rowOff>
    </xdr:to>
    <xdr:sp macro="" textlink="">
      <xdr:nvSpPr>
        <xdr:cNvPr id="661" name="楕円 660"/>
        <xdr:cNvSpPr/>
      </xdr:nvSpPr>
      <xdr:spPr>
        <a:xfrm>
          <a:off x="12804140" y="942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91440</xdr:rowOff>
    </xdr:from>
    <xdr:to>
      <xdr:col>81</xdr:col>
      <xdr:colOff>50800</xdr:colOff>
      <xdr:row>56</xdr:row>
      <xdr:rowOff>163285</xdr:rowOff>
    </xdr:to>
    <xdr:cxnSp macro="">
      <xdr:nvCxnSpPr>
        <xdr:cNvPr id="662" name="直線コネクタ 661"/>
        <xdr:cNvCxnSpPr/>
      </xdr:nvCxnSpPr>
      <xdr:spPr>
        <a:xfrm>
          <a:off x="12854940" y="9479280"/>
          <a:ext cx="7747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123916</xdr:rowOff>
    </xdr:from>
    <xdr:to>
      <xdr:col>72</xdr:col>
      <xdr:colOff>38100</xdr:colOff>
      <xdr:row>60</xdr:row>
      <xdr:rowOff>54066</xdr:rowOff>
    </xdr:to>
    <xdr:sp macro="" textlink="">
      <xdr:nvSpPr>
        <xdr:cNvPr id="663" name="楕円 662"/>
        <xdr:cNvSpPr/>
      </xdr:nvSpPr>
      <xdr:spPr>
        <a:xfrm>
          <a:off x="12029440" y="100146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91440</xdr:rowOff>
    </xdr:from>
    <xdr:to>
      <xdr:col>76</xdr:col>
      <xdr:colOff>114300</xdr:colOff>
      <xdr:row>60</xdr:row>
      <xdr:rowOff>3266</xdr:rowOff>
    </xdr:to>
    <xdr:cxnSp macro="">
      <xdr:nvCxnSpPr>
        <xdr:cNvPr id="664" name="直線コネクタ 663"/>
        <xdr:cNvCxnSpPr/>
      </xdr:nvCxnSpPr>
      <xdr:spPr>
        <a:xfrm flipV="1">
          <a:off x="12072620" y="9479280"/>
          <a:ext cx="782320" cy="58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55335</xdr:rowOff>
    </xdr:from>
    <xdr:to>
      <xdr:col>67</xdr:col>
      <xdr:colOff>101600</xdr:colOff>
      <xdr:row>59</xdr:row>
      <xdr:rowOff>156935</xdr:rowOff>
    </xdr:to>
    <xdr:sp macro="" textlink="">
      <xdr:nvSpPr>
        <xdr:cNvPr id="665" name="楕円 664"/>
        <xdr:cNvSpPr/>
      </xdr:nvSpPr>
      <xdr:spPr>
        <a:xfrm>
          <a:off x="11231880" y="994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106135</xdr:rowOff>
    </xdr:from>
    <xdr:to>
      <xdr:col>71</xdr:col>
      <xdr:colOff>177800</xdr:colOff>
      <xdr:row>60</xdr:row>
      <xdr:rowOff>3266</xdr:rowOff>
    </xdr:to>
    <xdr:cxnSp macro="">
      <xdr:nvCxnSpPr>
        <xdr:cNvPr id="666" name="直線コネクタ 665"/>
        <xdr:cNvCxnSpPr/>
      </xdr:nvCxnSpPr>
      <xdr:spPr>
        <a:xfrm>
          <a:off x="11282680" y="9996895"/>
          <a:ext cx="78994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46826</xdr:rowOff>
    </xdr:from>
    <xdr:ext cx="405111" cy="259045"/>
    <xdr:sp macro="" textlink="">
      <xdr:nvSpPr>
        <xdr:cNvPr id="667" name="n_1aveValue【保健センター・保健所】&#10;有形固定資産減価償却率"/>
        <xdr:cNvSpPr txBox="1"/>
      </xdr:nvSpPr>
      <xdr:spPr>
        <a:xfrm>
          <a:off x="13437244" y="9937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10903</xdr:rowOff>
    </xdr:from>
    <xdr:ext cx="405111" cy="259045"/>
    <xdr:sp macro="" textlink="">
      <xdr:nvSpPr>
        <xdr:cNvPr id="668" name="n_2aveValue【保健センター・保健所】&#10;有形固定資産減価償却率"/>
        <xdr:cNvSpPr txBox="1"/>
      </xdr:nvSpPr>
      <xdr:spPr>
        <a:xfrm>
          <a:off x="12675244" y="990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10177</xdr:rowOff>
    </xdr:from>
    <xdr:ext cx="405111" cy="259045"/>
    <xdr:sp macro="" textlink="">
      <xdr:nvSpPr>
        <xdr:cNvPr id="669" name="n_3aveValue【保健センター・保健所】&#10;有形固定資産減価償却率"/>
        <xdr:cNvSpPr txBox="1"/>
      </xdr:nvSpPr>
      <xdr:spPr>
        <a:xfrm>
          <a:off x="119005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83655</xdr:rowOff>
    </xdr:from>
    <xdr:ext cx="405111" cy="259045"/>
    <xdr:sp macro="" textlink="">
      <xdr:nvSpPr>
        <xdr:cNvPr id="670" name="n_4aveValue【保健センター・保健所】&#10;有形固定資産減価償却率"/>
        <xdr:cNvSpPr txBox="1"/>
      </xdr:nvSpPr>
      <xdr:spPr>
        <a:xfrm>
          <a:off x="11102984" y="947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59162</xdr:rowOff>
    </xdr:from>
    <xdr:ext cx="405111" cy="259045"/>
    <xdr:sp macro="" textlink="">
      <xdr:nvSpPr>
        <xdr:cNvPr id="671" name="n_1mainValue【保健センター・保健所】&#10;有形固定資産減価償却率"/>
        <xdr:cNvSpPr txBox="1"/>
      </xdr:nvSpPr>
      <xdr:spPr>
        <a:xfrm>
          <a:off x="13437244" y="927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158767</xdr:rowOff>
    </xdr:from>
    <xdr:ext cx="405111" cy="259045"/>
    <xdr:sp macro="" textlink="">
      <xdr:nvSpPr>
        <xdr:cNvPr id="672" name="n_2mainValue【保健センター・保健所】&#10;有形固定資産減価償却率"/>
        <xdr:cNvSpPr txBox="1"/>
      </xdr:nvSpPr>
      <xdr:spPr>
        <a:xfrm>
          <a:off x="12675244" y="921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45193</xdr:rowOff>
    </xdr:from>
    <xdr:ext cx="405111" cy="259045"/>
    <xdr:sp macro="" textlink="">
      <xdr:nvSpPr>
        <xdr:cNvPr id="673" name="n_3mainValue【保健センター・保健所】&#10;有形固定資産減価償却率"/>
        <xdr:cNvSpPr txBox="1"/>
      </xdr:nvSpPr>
      <xdr:spPr>
        <a:xfrm>
          <a:off x="11900544" y="1010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674" name="n_4mainValue【保健センター・保健所】&#10;有形固定資産減価償却率"/>
        <xdr:cNvSpPr txBox="1"/>
      </xdr:nvSpPr>
      <xdr:spPr>
        <a:xfrm>
          <a:off x="11102984" y="1003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95250</xdr:rowOff>
    </xdr:from>
    <xdr:to>
      <xdr:col>116</xdr:col>
      <xdr:colOff>62864</xdr:colOff>
      <xdr:row>63</xdr:row>
      <xdr:rowOff>95250</xdr:rowOff>
    </xdr:to>
    <xdr:cxnSp macro="">
      <xdr:nvCxnSpPr>
        <xdr:cNvPr id="698" name="直線コネクタ 697"/>
        <xdr:cNvCxnSpPr/>
      </xdr:nvCxnSpPr>
      <xdr:spPr>
        <a:xfrm flipV="1">
          <a:off x="19509104" y="93154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99077</xdr:rowOff>
    </xdr:from>
    <xdr:ext cx="469744" cy="259045"/>
    <xdr:sp macro="" textlink="">
      <xdr:nvSpPr>
        <xdr:cNvPr id="699" name="【保健センター・保健所】&#10;一人当たり面積最小値テキスト"/>
        <xdr:cNvSpPr txBox="1"/>
      </xdr:nvSpPr>
      <xdr:spPr>
        <a:xfrm>
          <a:off x="19547840"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95250</xdr:rowOff>
    </xdr:from>
    <xdr:to>
      <xdr:col>116</xdr:col>
      <xdr:colOff>152400</xdr:colOff>
      <xdr:row>63</xdr:row>
      <xdr:rowOff>95250</xdr:rowOff>
    </xdr:to>
    <xdr:cxnSp macro="">
      <xdr:nvCxnSpPr>
        <xdr:cNvPr id="700" name="直線コネクタ 699"/>
        <xdr:cNvCxnSpPr/>
      </xdr:nvCxnSpPr>
      <xdr:spPr>
        <a:xfrm>
          <a:off x="19443700" y="10656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41927</xdr:rowOff>
    </xdr:from>
    <xdr:ext cx="469744" cy="259045"/>
    <xdr:sp macro="" textlink="">
      <xdr:nvSpPr>
        <xdr:cNvPr id="701" name="【保健センター・保健所】&#10;一人当たり面積最大値テキスト"/>
        <xdr:cNvSpPr txBox="1"/>
      </xdr:nvSpPr>
      <xdr:spPr>
        <a:xfrm>
          <a:off x="19547840" y="909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95250</xdr:rowOff>
    </xdr:from>
    <xdr:to>
      <xdr:col>116</xdr:col>
      <xdr:colOff>152400</xdr:colOff>
      <xdr:row>55</xdr:row>
      <xdr:rowOff>95250</xdr:rowOff>
    </xdr:to>
    <xdr:cxnSp macro="">
      <xdr:nvCxnSpPr>
        <xdr:cNvPr id="702" name="直線コネクタ 701"/>
        <xdr:cNvCxnSpPr/>
      </xdr:nvCxnSpPr>
      <xdr:spPr>
        <a:xfrm>
          <a:off x="1944370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162577</xdr:rowOff>
    </xdr:from>
    <xdr:ext cx="469744" cy="259045"/>
    <xdr:sp macro="" textlink="">
      <xdr:nvSpPr>
        <xdr:cNvPr id="703" name="【保健センター・保健所】&#10;一人当たり面積平均値テキスト"/>
        <xdr:cNvSpPr txBox="1"/>
      </xdr:nvSpPr>
      <xdr:spPr>
        <a:xfrm>
          <a:off x="19547840" y="10053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4" name="フローチャート: 判断 703"/>
        <xdr:cNvSpPr/>
      </xdr:nvSpPr>
      <xdr:spPr>
        <a:xfrm>
          <a:off x="19458940" y="1019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5" name="フローチャート: 判断 704"/>
        <xdr:cNvSpPr/>
      </xdr:nvSpPr>
      <xdr:spPr>
        <a:xfrm>
          <a:off x="18735040" y="101981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6" name="フローチャート: 判断 705"/>
        <xdr:cNvSpPr/>
      </xdr:nvSpPr>
      <xdr:spPr>
        <a:xfrm>
          <a:off x="17937480" y="1019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7" name="フローチャート: 判断 706"/>
        <xdr:cNvSpPr/>
      </xdr:nvSpPr>
      <xdr:spPr>
        <a:xfrm>
          <a:off x="17162780" y="1019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139700</xdr:rowOff>
    </xdr:from>
    <xdr:to>
      <xdr:col>98</xdr:col>
      <xdr:colOff>38100</xdr:colOff>
      <xdr:row>61</xdr:row>
      <xdr:rowOff>69850</xdr:rowOff>
    </xdr:to>
    <xdr:sp macro="" textlink="">
      <xdr:nvSpPr>
        <xdr:cNvPr id="708" name="フローチャート: 判断 707"/>
        <xdr:cNvSpPr/>
      </xdr:nvSpPr>
      <xdr:spPr>
        <a:xfrm>
          <a:off x="16388080" y="101981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714" name="楕円 713"/>
        <xdr:cNvSpPr/>
      </xdr:nvSpPr>
      <xdr:spPr>
        <a:xfrm>
          <a:off x="1945894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22877</xdr:rowOff>
    </xdr:from>
    <xdr:ext cx="469744" cy="259045"/>
    <xdr:sp macro="" textlink="">
      <xdr:nvSpPr>
        <xdr:cNvPr id="715" name="【保健センター・保健所】&#10;一人当たり面積該当値テキスト"/>
        <xdr:cNvSpPr txBox="1"/>
      </xdr:nvSpPr>
      <xdr:spPr>
        <a:xfrm>
          <a:off x="19547840" y="1024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44450</xdr:rowOff>
    </xdr:from>
    <xdr:to>
      <xdr:col>112</xdr:col>
      <xdr:colOff>38100</xdr:colOff>
      <xdr:row>61</xdr:row>
      <xdr:rowOff>146050</xdr:rowOff>
    </xdr:to>
    <xdr:sp macro="" textlink="">
      <xdr:nvSpPr>
        <xdr:cNvPr id="716" name="楕円 715"/>
        <xdr:cNvSpPr/>
      </xdr:nvSpPr>
      <xdr:spPr>
        <a:xfrm>
          <a:off x="18735040" y="102704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95250</xdr:rowOff>
    </xdr:from>
    <xdr:to>
      <xdr:col>116</xdr:col>
      <xdr:colOff>63500</xdr:colOff>
      <xdr:row>61</xdr:row>
      <xdr:rowOff>95250</xdr:rowOff>
    </xdr:to>
    <xdr:cxnSp macro="">
      <xdr:nvCxnSpPr>
        <xdr:cNvPr id="717" name="直線コネクタ 716"/>
        <xdr:cNvCxnSpPr/>
      </xdr:nvCxnSpPr>
      <xdr:spPr>
        <a:xfrm>
          <a:off x="18778220" y="1032129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44450</xdr:rowOff>
    </xdr:from>
    <xdr:to>
      <xdr:col>107</xdr:col>
      <xdr:colOff>101600</xdr:colOff>
      <xdr:row>61</xdr:row>
      <xdr:rowOff>146050</xdr:rowOff>
    </xdr:to>
    <xdr:sp macro="" textlink="">
      <xdr:nvSpPr>
        <xdr:cNvPr id="718" name="楕円 717"/>
        <xdr:cNvSpPr/>
      </xdr:nvSpPr>
      <xdr:spPr>
        <a:xfrm>
          <a:off x="1793748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95250</xdr:rowOff>
    </xdr:from>
    <xdr:to>
      <xdr:col>111</xdr:col>
      <xdr:colOff>177800</xdr:colOff>
      <xdr:row>61</xdr:row>
      <xdr:rowOff>95250</xdr:rowOff>
    </xdr:to>
    <xdr:cxnSp macro="">
      <xdr:nvCxnSpPr>
        <xdr:cNvPr id="719" name="直線コネクタ 718"/>
        <xdr:cNvCxnSpPr/>
      </xdr:nvCxnSpPr>
      <xdr:spPr>
        <a:xfrm>
          <a:off x="17988280" y="103212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720" name="楕円 719"/>
        <xdr:cNvSpPr/>
      </xdr:nvSpPr>
      <xdr:spPr>
        <a:xfrm>
          <a:off x="1716278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95250</xdr:rowOff>
    </xdr:from>
    <xdr:to>
      <xdr:col>107</xdr:col>
      <xdr:colOff>50800</xdr:colOff>
      <xdr:row>61</xdr:row>
      <xdr:rowOff>95250</xdr:rowOff>
    </xdr:to>
    <xdr:cxnSp macro="">
      <xdr:nvCxnSpPr>
        <xdr:cNvPr id="721" name="直線コネクタ 720"/>
        <xdr:cNvCxnSpPr/>
      </xdr:nvCxnSpPr>
      <xdr:spPr>
        <a:xfrm>
          <a:off x="17213580" y="1032129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44450</xdr:rowOff>
    </xdr:from>
    <xdr:to>
      <xdr:col>98</xdr:col>
      <xdr:colOff>38100</xdr:colOff>
      <xdr:row>61</xdr:row>
      <xdr:rowOff>146050</xdr:rowOff>
    </xdr:to>
    <xdr:sp macro="" textlink="">
      <xdr:nvSpPr>
        <xdr:cNvPr id="722" name="楕円 721"/>
        <xdr:cNvSpPr/>
      </xdr:nvSpPr>
      <xdr:spPr>
        <a:xfrm>
          <a:off x="16388080" y="102704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95250</xdr:rowOff>
    </xdr:from>
    <xdr:to>
      <xdr:col>102</xdr:col>
      <xdr:colOff>114300</xdr:colOff>
      <xdr:row>61</xdr:row>
      <xdr:rowOff>95250</xdr:rowOff>
    </xdr:to>
    <xdr:cxnSp macro="">
      <xdr:nvCxnSpPr>
        <xdr:cNvPr id="723" name="直線コネクタ 722"/>
        <xdr:cNvCxnSpPr/>
      </xdr:nvCxnSpPr>
      <xdr:spPr>
        <a:xfrm>
          <a:off x="16431260" y="103212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86377</xdr:rowOff>
    </xdr:from>
    <xdr:ext cx="469744" cy="259045"/>
    <xdr:sp macro="" textlink="">
      <xdr:nvSpPr>
        <xdr:cNvPr id="724" name="n_1aveValue【保健センター・保健所】&#10;一人当たり面積"/>
        <xdr:cNvSpPr txBox="1"/>
      </xdr:nvSpPr>
      <xdr:spPr>
        <a:xfrm>
          <a:off x="18561127"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25" name="n_2aveValue【保健センター・保健所】&#10;一人当たり面積"/>
        <xdr:cNvSpPr txBox="1"/>
      </xdr:nvSpPr>
      <xdr:spPr>
        <a:xfrm>
          <a:off x="17776267"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726" name="n_3aveValue【保健センター・保健所】&#10;一人当たり面積"/>
        <xdr:cNvSpPr txBox="1"/>
      </xdr:nvSpPr>
      <xdr:spPr>
        <a:xfrm>
          <a:off x="17001567"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86377</xdr:rowOff>
    </xdr:from>
    <xdr:ext cx="469744" cy="259045"/>
    <xdr:sp macro="" textlink="">
      <xdr:nvSpPr>
        <xdr:cNvPr id="727" name="n_4aveValue【保健センター・保健所】&#10;一人当たり面積"/>
        <xdr:cNvSpPr txBox="1"/>
      </xdr:nvSpPr>
      <xdr:spPr>
        <a:xfrm>
          <a:off x="16226867"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137177</xdr:rowOff>
    </xdr:from>
    <xdr:ext cx="469744" cy="259045"/>
    <xdr:sp macro="" textlink="">
      <xdr:nvSpPr>
        <xdr:cNvPr id="728" name="n_1mainValue【保健センター・保健所】&#10;一人当たり面積"/>
        <xdr:cNvSpPr txBox="1"/>
      </xdr:nvSpPr>
      <xdr:spPr>
        <a:xfrm>
          <a:off x="185611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137177</xdr:rowOff>
    </xdr:from>
    <xdr:ext cx="469744" cy="259045"/>
    <xdr:sp macro="" textlink="">
      <xdr:nvSpPr>
        <xdr:cNvPr id="729" name="n_2mainValue【保健センター・保健所】&#10;一人当たり面積"/>
        <xdr:cNvSpPr txBox="1"/>
      </xdr:nvSpPr>
      <xdr:spPr>
        <a:xfrm>
          <a:off x="1777626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137177</xdr:rowOff>
    </xdr:from>
    <xdr:ext cx="469744" cy="259045"/>
    <xdr:sp macro="" textlink="">
      <xdr:nvSpPr>
        <xdr:cNvPr id="730" name="n_3mainValue【保健センター・保健所】&#10;一人当たり面積"/>
        <xdr:cNvSpPr txBox="1"/>
      </xdr:nvSpPr>
      <xdr:spPr>
        <a:xfrm>
          <a:off x="1700156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137177</xdr:rowOff>
    </xdr:from>
    <xdr:ext cx="469744" cy="259045"/>
    <xdr:sp macro="" textlink="">
      <xdr:nvSpPr>
        <xdr:cNvPr id="731" name="n_4mainValue【保健センター・保健所】&#10;一人当たり面積"/>
        <xdr:cNvSpPr txBox="1"/>
      </xdr:nvSpPr>
      <xdr:spPr>
        <a:xfrm>
          <a:off x="1622686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42" name="テキスト ボックス 741"/>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44" name="テキスト ボックス 743"/>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4" name="テキスト ボックス 753"/>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41911</xdr:rowOff>
    </xdr:from>
    <xdr:to>
      <xdr:col>85</xdr:col>
      <xdr:colOff>126364</xdr:colOff>
      <xdr:row>85</xdr:row>
      <xdr:rowOff>83820</xdr:rowOff>
    </xdr:to>
    <xdr:cxnSp macro="">
      <xdr:nvCxnSpPr>
        <xdr:cNvPr id="756" name="直線コネクタ 755"/>
        <xdr:cNvCxnSpPr/>
      </xdr:nvCxnSpPr>
      <xdr:spPr>
        <a:xfrm flipV="1">
          <a:off x="14375764" y="12950191"/>
          <a:ext cx="0" cy="1383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87647</xdr:rowOff>
    </xdr:from>
    <xdr:ext cx="405111" cy="259045"/>
    <xdr:sp macro="" textlink="">
      <xdr:nvSpPr>
        <xdr:cNvPr id="757" name="【消防施設】&#10;有形固定資産減価償却率最小値テキスト"/>
        <xdr:cNvSpPr txBox="1"/>
      </xdr:nvSpPr>
      <xdr:spPr>
        <a:xfrm>
          <a:off x="14414500"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83820</xdr:rowOff>
    </xdr:from>
    <xdr:to>
      <xdr:col>86</xdr:col>
      <xdr:colOff>25400</xdr:colOff>
      <xdr:row>85</xdr:row>
      <xdr:rowOff>83820</xdr:rowOff>
    </xdr:to>
    <xdr:cxnSp macro="">
      <xdr:nvCxnSpPr>
        <xdr:cNvPr id="758" name="直線コネクタ 757"/>
        <xdr:cNvCxnSpPr/>
      </xdr:nvCxnSpPr>
      <xdr:spPr>
        <a:xfrm>
          <a:off x="14287500" y="1433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160038</xdr:rowOff>
    </xdr:from>
    <xdr:ext cx="405111" cy="259045"/>
    <xdr:sp macro="" textlink="">
      <xdr:nvSpPr>
        <xdr:cNvPr id="759" name="【消防施設】&#10;有形固定資産減価償却率最大値テキスト"/>
        <xdr:cNvSpPr txBox="1"/>
      </xdr:nvSpPr>
      <xdr:spPr>
        <a:xfrm>
          <a:off x="14414500" y="12733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41911</xdr:rowOff>
    </xdr:from>
    <xdr:to>
      <xdr:col>86</xdr:col>
      <xdr:colOff>25400</xdr:colOff>
      <xdr:row>77</xdr:row>
      <xdr:rowOff>41911</xdr:rowOff>
    </xdr:to>
    <xdr:cxnSp macro="">
      <xdr:nvCxnSpPr>
        <xdr:cNvPr id="760" name="直線コネクタ 759"/>
        <xdr:cNvCxnSpPr/>
      </xdr:nvCxnSpPr>
      <xdr:spPr>
        <a:xfrm>
          <a:off x="14287500" y="129501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120666</xdr:rowOff>
    </xdr:from>
    <xdr:ext cx="405111" cy="259045"/>
    <xdr:sp macro="" textlink="">
      <xdr:nvSpPr>
        <xdr:cNvPr id="761" name="【消防施設】&#10;有形固定資産減価償却率平均値テキスト"/>
        <xdr:cNvSpPr txBox="1"/>
      </xdr:nvSpPr>
      <xdr:spPr>
        <a:xfrm>
          <a:off x="14414500" y="13531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97789</xdr:rowOff>
    </xdr:from>
    <xdr:to>
      <xdr:col>85</xdr:col>
      <xdr:colOff>177800</xdr:colOff>
      <xdr:row>82</xdr:row>
      <xdr:rowOff>27939</xdr:rowOff>
    </xdr:to>
    <xdr:sp macro="" textlink="">
      <xdr:nvSpPr>
        <xdr:cNvPr id="762" name="フローチャート: 判断 761"/>
        <xdr:cNvSpPr/>
      </xdr:nvSpPr>
      <xdr:spPr>
        <a:xfrm>
          <a:off x="14325600" y="1367662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763" name="フローチャート: 判断 762"/>
        <xdr:cNvSpPr/>
      </xdr:nvSpPr>
      <xdr:spPr>
        <a:xfrm>
          <a:off x="13578840"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36830</xdr:rowOff>
    </xdr:from>
    <xdr:to>
      <xdr:col>76</xdr:col>
      <xdr:colOff>165100</xdr:colOff>
      <xdr:row>81</xdr:row>
      <xdr:rowOff>138430</xdr:rowOff>
    </xdr:to>
    <xdr:sp macro="" textlink="">
      <xdr:nvSpPr>
        <xdr:cNvPr id="764" name="フローチャート: 判断 763"/>
        <xdr:cNvSpPr/>
      </xdr:nvSpPr>
      <xdr:spPr>
        <a:xfrm>
          <a:off x="12804140" y="1361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154939</xdr:rowOff>
    </xdr:from>
    <xdr:to>
      <xdr:col>72</xdr:col>
      <xdr:colOff>38100</xdr:colOff>
      <xdr:row>81</xdr:row>
      <xdr:rowOff>85089</xdr:rowOff>
    </xdr:to>
    <xdr:sp macro="" textlink="">
      <xdr:nvSpPr>
        <xdr:cNvPr id="765" name="フローチャート: 判断 764"/>
        <xdr:cNvSpPr/>
      </xdr:nvSpPr>
      <xdr:spPr>
        <a:xfrm>
          <a:off x="12029440" y="135661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128270</xdr:rowOff>
    </xdr:from>
    <xdr:to>
      <xdr:col>67</xdr:col>
      <xdr:colOff>101600</xdr:colOff>
      <xdr:row>81</xdr:row>
      <xdr:rowOff>58420</xdr:rowOff>
    </xdr:to>
    <xdr:sp macro="" textlink="">
      <xdr:nvSpPr>
        <xdr:cNvPr id="766" name="フローチャート: 判断 765"/>
        <xdr:cNvSpPr/>
      </xdr:nvSpPr>
      <xdr:spPr>
        <a:xfrm>
          <a:off x="11231880" y="13539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158750</xdr:rowOff>
    </xdr:from>
    <xdr:to>
      <xdr:col>85</xdr:col>
      <xdr:colOff>177800</xdr:colOff>
      <xdr:row>84</xdr:row>
      <xdr:rowOff>88900</xdr:rowOff>
    </xdr:to>
    <xdr:sp macro="" textlink="">
      <xdr:nvSpPr>
        <xdr:cNvPr id="772" name="楕円 771"/>
        <xdr:cNvSpPr/>
      </xdr:nvSpPr>
      <xdr:spPr>
        <a:xfrm>
          <a:off x="14325600" y="140728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137177</xdr:rowOff>
    </xdr:from>
    <xdr:ext cx="405111" cy="259045"/>
    <xdr:sp macro="" textlink="">
      <xdr:nvSpPr>
        <xdr:cNvPr id="773" name="【消防施設】&#10;有形固定資産減価償却率該当値テキスト"/>
        <xdr:cNvSpPr txBox="1"/>
      </xdr:nvSpPr>
      <xdr:spPr>
        <a:xfrm>
          <a:off x="14414500"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25400</xdr:rowOff>
    </xdr:from>
    <xdr:to>
      <xdr:col>81</xdr:col>
      <xdr:colOff>101600</xdr:colOff>
      <xdr:row>84</xdr:row>
      <xdr:rowOff>127000</xdr:rowOff>
    </xdr:to>
    <xdr:sp macro="" textlink="">
      <xdr:nvSpPr>
        <xdr:cNvPr id="774" name="楕円 773"/>
        <xdr:cNvSpPr/>
      </xdr:nvSpPr>
      <xdr:spPr>
        <a:xfrm>
          <a:off x="1357884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38100</xdr:rowOff>
    </xdr:from>
    <xdr:to>
      <xdr:col>85</xdr:col>
      <xdr:colOff>127000</xdr:colOff>
      <xdr:row>84</xdr:row>
      <xdr:rowOff>76200</xdr:rowOff>
    </xdr:to>
    <xdr:cxnSp macro="">
      <xdr:nvCxnSpPr>
        <xdr:cNvPr id="775" name="直線コネクタ 774"/>
        <xdr:cNvCxnSpPr/>
      </xdr:nvCxnSpPr>
      <xdr:spPr>
        <a:xfrm flipV="1">
          <a:off x="13629640" y="1411986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13970</xdr:rowOff>
    </xdr:from>
    <xdr:to>
      <xdr:col>76</xdr:col>
      <xdr:colOff>165100</xdr:colOff>
      <xdr:row>84</xdr:row>
      <xdr:rowOff>115570</xdr:rowOff>
    </xdr:to>
    <xdr:sp macro="" textlink="">
      <xdr:nvSpPr>
        <xdr:cNvPr id="776" name="楕円 775"/>
        <xdr:cNvSpPr/>
      </xdr:nvSpPr>
      <xdr:spPr>
        <a:xfrm>
          <a:off x="1280414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64770</xdr:rowOff>
    </xdr:from>
    <xdr:to>
      <xdr:col>81</xdr:col>
      <xdr:colOff>50800</xdr:colOff>
      <xdr:row>84</xdr:row>
      <xdr:rowOff>76200</xdr:rowOff>
    </xdr:to>
    <xdr:cxnSp macro="">
      <xdr:nvCxnSpPr>
        <xdr:cNvPr id="777" name="直線コネクタ 776"/>
        <xdr:cNvCxnSpPr/>
      </xdr:nvCxnSpPr>
      <xdr:spPr>
        <a:xfrm>
          <a:off x="12854940" y="1414653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143511</xdr:rowOff>
    </xdr:from>
    <xdr:to>
      <xdr:col>72</xdr:col>
      <xdr:colOff>38100</xdr:colOff>
      <xdr:row>84</xdr:row>
      <xdr:rowOff>73661</xdr:rowOff>
    </xdr:to>
    <xdr:sp macro="" textlink="">
      <xdr:nvSpPr>
        <xdr:cNvPr id="778" name="楕円 777"/>
        <xdr:cNvSpPr/>
      </xdr:nvSpPr>
      <xdr:spPr>
        <a:xfrm>
          <a:off x="12029440" y="140576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22861</xdr:rowOff>
    </xdr:from>
    <xdr:to>
      <xdr:col>76</xdr:col>
      <xdr:colOff>114300</xdr:colOff>
      <xdr:row>84</xdr:row>
      <xdr:rowOff>64770</xdr:rowOff>
    </xdr:to>
    <xdr:cxnSp macro="">
      <xdr:nvCxnSpPr>
        <xdr:cNvPr id="779" name="直線コネクタ 778"/>
        <xdr:cNvCxnSpPr/>
      </xdr:nvCxnSpPr>
      <xdr:spPr>
        <a:xfrm>
          <a:off x="12072620" y="14104621"/>
          <a:ext cx="7823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67311</xdr:rowOff>
    </xdr:from>
    <xdr:to>
      <xdr:col>67</xdr:col>
      <xdr:colOff>101600</xdr:colOff>
      <xdr:row>83</xdr:row>
      <xdr:rowOff>168911</xdr:rowOff>
    </xdr:to>
    <xdr:sp macro="" textlink="">
      <xdr:nvSpPr>
        <xdr:cNvPr id="780" name="楕円 779"/>
        <xdr:cNvSpPr/>
      </xdr:nvSpPr>
      <xdr:spPr>
        <a:xfrm>
          <a:off x="11231880" y="139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118111</xdr:rowOff>
    </xdr:from>
    <xdr:to>
      <xdr:col>71</xdr:col>
      <xdr:colOff>177800</xdr:colOff>
      <xdr:row>84</xdr:row>
      <xdr:rowOff>22861</xdr:rowOff>
    </xdr:to>
    <xdr:cxnSp macro="">
      <xdr:nvCxnSpPr>
        <xdr:cNvPr id="781" name="直線コネクタ 780"/>
        <xdr:cNvCxnSpPr/>
      </xdr:nvCxnSpPr>
      <xdr:spPr>
        <a:xfrm>
          <a:off x="11282680" y="14032231"/>
          <a:ext cx="78994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162577</xdr:rowOff>
    </xdr:from>
    <xdr:ext cx="405111" cy="259045"/>
    <xdr:sp macro="" textlink="">
      <xdr:nvSpPr>
        <xdr:cNvPr id="782" name="n_1aveValue【消防施設】&#10;有形固定資産減価償却率"/>
        <xdr:cNvSpPr txBox="1"/>
      </xdr:nvSpPr>
      <xdr:spPr>
        <a:xfrm>
          <a:off x="1343724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154957</xdr:rowOff>
    </xdr:from>
    <xdr:ext cx="405111" cy="259045"/>
    <xdr:sp macro="" textlink="">
      <xdr:nvSpPr>
        <xdr:cNvPr id="783" name="n_2aveValue【消防施設】&#10;有形固定資産減価償却率"/>
        <xdr:cNvSpPr txBox="1"/>
      </xdr:nvSpPr>
      <xdr:spPr>
        <a:xfrm>
          <a:off x="12675244" y="1339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101616</xdr:rowOff>
    </xdr:from>
    <xdr:ext cx="405111" cy="259045"/>
    <xdr:sp macro="" textlink="">
      <xdr:nvSpPr>
        <xdr:cNvPr id="784" name="n_3aveValue【消防施設】&#10;有形固定資産減価償却率"/>
        <xdr:cNvSpPr txBox="1"/>
      </xdr:nvSpPr>
      <xdr:spPr>
        <a:xfrm>
          <a:off x="11900544" y="13345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74947</xdr:rowOff>
    </xdr:from>
    <xdr:ext cx="405111" cy="259045"/>
    <xdr:sp macro="" textlink="">
      <xdr:nvSpPr>
        <xdr:cNvPr id="785" name="n_4aveValue【消防施設】&#10;有形固定資産減価償却率"/>
        <xdr:cNvSpPr txBox="1"/>
      </xdr:nvSpPr>
      <xdr:spPr>
        <a:xfrm>
          <a:off x="1110298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118127</xdr:rowOff>
    </xdr:from>
    <xdr:ext cx="405111" cy="259045"/>
    <xdr:sp macro="" textlink="">
      <xdr:nvSpPr>
        <xdr:cNvPr id="786" name="n_1mainValue【消防施設】&#10;有形固定資産減価償却率"/>
        <xdr:cNvSpPr txBox="1"/>
      </xdr:nvSpPr>
      <xdr:spPr>
        <a:xfrm>
          <a:off x="13437244" y="1419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106697</xdr:rowOff>
    </xdr:from>
    <xdr:ext cx="405111" cy="259045"/>
    <xdr:sp macro="" textlink="">
      <xdr:nvSpPr>
        <xdr:cNvPr id="787" name="n_2mainValue【消防施設】&#10;有形固定資産減価償却率"/>
        <xdr:cNvSpPr txBox="1"/>
      </xdr:nvSpPr>
      <xdr:spPr>
        <a:xfrm>
          <a:off x="126752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64788</xdr:rowOff>
    </xdr:from>
    <xdr:ext cx="405111" cy="259045"/>
    <xdr:sp macro="" textlink="">
      <xdr:nvSpPr>
        <xdr:cNvPr id="788" name="n_3mainValue【消防施設】&#10;有形固定資産減価償却率"/>
        <xdr:cNvSpPr txBox="1"/>
      </xdr:nvSpPr>
      <xdr:spPr>
        <a:xfrm>
          <a:off x="11900544" y="1414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160038</xdr:rowOff>
    </xdr:from>
    <xdr:ext cx="405111" cy="259045"/>
    <xdr:sp macro="" textlink="">
      <xdr:nvSpPr>
        <xdr:cNvPr id="789" name="n_4mainValue【消防施設】&#10;有形固定資産減価償却率"/>
        <xdr:cNvSpPr txBox="1"/>
      </xdr:nvSpPr>
      <xdr:spPr>
        <a:xfrm>
          <a:off x="11102984" y="1407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800" name="テキスト ボックス 799"/>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801" name="直線コネクタ 800"/>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2" name="テキスト ボックス 801"/>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3" name="直線コネクタ 802"/>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4" name="テキスト ボックス 803"/>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5" name="直線コネクタ 804"/>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6" name="テキスト ボックス 805"/>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7" name="直線コネクタ 806"/>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8" name="テキスト ボックス 807"/>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9" name="直線コネクタ 808"/>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10" name="テキスト ボックス 809"/>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1" name="直線コネクタ 810"/>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2" name="テキスト ボックス 811"/>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3" name="直線コネクタ 812"/>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4" name="テキスト ボックス 813"/>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5"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85</xdr:row>
      <xdr:rowOff>111579</xdr:rowOff>
    </xdr:to>
    <xdr:cxnSp macro="">
      <xdr:nvCxnSpPr>
        <xdr:cNvPr id="816" name="直線コネクタ 815"/>
        <xdr:cNvCxnSpPr/>
      </xdr:nvCxnSpPr>
      <xdr:spPr>
        <a:xfrm flipV="1">
          <a:off x="19509104" y="13179334"/>
          <a:ext cx="0" cy="118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17" name="【消防施設】&#10;一人当たり面積最小値テキスト"/>
        <xdr:cNvSpPr txBox="1"/>
      </xdr:nvSpPr>
      <xdr:spPr>
        <a:xfrm>
          <a:off x="1954784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18" name="直線コネクタ 817"/>
        <xdr:cNvCxnSpPr/>
      </xdr:nvCxnSpPr>
      <xdr:spPr>
        <a:xfrm>
          <a:off x="19443700" y="14360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819" name="【消防施設】&#10;一人当たり面積最大値テキスト"/>
        <xdr:cNvSpPr txBox="1"/>
      </xdr:nvSpPr>
      <xdr:spPr>
        <a:xfrm>
          <a:off x="19547840" y="1295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20" name="直線コネクタ 819"/>
        <xdr:cNvCxnSpPr/>
      </xdr:nvCxnSpPr>
      <xdr:spPr>
        <a:xfrm>
          <a:off x="19443700" y="13179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31041</xdr:rowOff>
    </xdr:from>
    <xdr:ext cx="469744" cy="259045"/>
    <xdr:sp macro="" textlink="">
      <xdr:nvSpPr>
        <xdr:cNvPr id="821" name="【消防施設】&#10;一人当たり面積平均値テキスト"/>
        <xdr:cNvSpPr txBox="1"/>
      </xdr:nvSpPr>
      <xdr:spPr>
        <a:xfrm>
          <a:off x="19547840" y="13777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22" name="フローチャート: 判断 821"/>
        <xdr:cNvSpPr/>
      </xdr:nvSpPr>
      <xdr:spPr>
        <a:xfrm>
          <a:off x="19458940" y="1379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23" name="フローチャート: 判断 822"/>
        <xdr:cNvSpPr/>
      </xdr:nvSpPr>
      <xdr:spPr>
        <a:xfrm>
          <a:off x="18735040" y="138317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24" name="フローチャート: 判断 823"/>
        <xdr:cNvSpPr/>
      </xdr:nvSpPr>
      <xdr:spPr>
        <a:xfrm>
          <a:off x="17937480" y="138317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85271</xdr:rowOff>
    </xdr:from>
    <xdr:to>
      <xdr:col>102</xdr:col>
      <xdr:colOff>165100</xdr:colOff>
      <xdr:row>83</xdr:row>
      <xdr:rowOff>15421</xdr:rowOff>
    </xdr:to>
    <xdr:sp macro="" textlink="">
      <xdr:nvSpPr>
        <xdr:cNvPr id="825" name="フローチャート: 判断 824"/>
        <xdr:cNvSpPr/>
      </xdr:nvSpPr>
      <xdr:spPr>
        <a:xfrm>
          <a:off x="17162780" y="138317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26" name="フローチャート: 判断 825"/>
        <xdr:cNvSpPr/>
      </xdr:nvSpPr>
      <xdr:spPr>
        <a:xfrm>
          <a:off x="16388080" y="138644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7" name="テキスト ボックス 82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8" name="テキスト ボックス 82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9" name="テキスト ボックス 82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30" name="テキスト ボックス 82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1" name="テキスト ボックス 83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19957</xdr:rowOff>
    </xdr:from>
    <xdr:to>
      <xdr:col>116</xdr:col>
      <xdr:colOff>114300</xdr:colOff>
      <xdr:row>82</xdr:row>
      <xdr:rowOff>121557</xdr:rowOff>
    </xdr:to>
    <xdr:sp macro="" textlink="">
      <xdr:nvSpPr>
        <xdr:cNvPr id="832" name="楕円 831"/>
        <xdr:cNvSpPr/>
      </xdr:nvSpPr>
      <xdr:spPr>
        <a:xfrm>
          <a:off x="19458940" y="137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42834</xdr:rowOff>
    </xdr:from>
    <xdr:ext cx="469744" cy="259045"/>
    <xdr:sp macro="" textlink="">
      <xdr:nvSpPr>
        <xdr:cNvPr id="833" name="【消防施設】&#10;一人当たり面積該当値テキスト"/>
        <xdr:cNvSpPr txBox="1"/>
      </xdr:nvSpPr>
      <xdr:spPr>
        <a:xfrm>
          <a:off x="19547840" y="1362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117929</xdr:rowOff>
    </xdr:from>
    <xdr:to>
      <xdr:col>112</xdr:col>
      <xdr:colOff>38100</xdr:colOff>
      <xdr:row>83</xdr:row>
      <xdr:rowOff>48079</xdr:rowOff>
    </xdr:to>
    <xdr:sp macro="" textlink="">
      <xdr:nvSpPr>
        <xdr:cNvPr id="834" name="楕円 833"/>
        <xdr:cNvSpPr/>
      </xdr:nvSpPr>
      <xdr:spPr>
        <a:xfrm>
          <a:off x="18735040" y="138644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70757</xdr:rowOff>
    </xdr:from>
    <xdr:to>
      <xdr:col>116</xdr:col>
      <xdr:colOff>63500</xdr:colOff>
      <xdr:row>82</xdr:row>
      <xdr:rowOff>168729</xdr:rowOff>
    </xdr:to>
    <xdr:cxnSp macro="">
      <xdr:nvCxnSpPr>
        <xdr:cNvPr id="835" name="直線コネクタ 834"/>
        <xdr:cNvCxnSpPr/>
      </xdr:nvCxnSpPr>
      <xdr:spPr>
        <a:xfrm flipV="1">
          <a:off x="18778220" y="13817237"/>
          <a:ext cx="73152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150586</xdr:rowOff>
    </xdr:from>
    <xdr:to>
      <xdr:col>107</xdr:col>
      <xdr:colOff>101600</xdr:colOff>
      <xdr:row>83</xdr:row>
      <xdr:rowOff>80736</xdr:rowOff>
    </xdr:to>
    <xdr:sp macro="" textlink="">
      <xdr:nvSpPr>
        <xdr:cNvPr id="836" name="楕円 835"/>
        <xdr:cNvSpPr/>
      </xdr:nvSpPr>
      <xdr:spPr>
        <a:xfrm>
          <a:off x="17937480" y="138970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168729</xdr:rowOff>
    </xdr:from>
    <xdr:to>
      <xdr:col>111</xdr:col>
      <xdr:colOff>177800</xdr:colOff>
      <xdr:row>83</xdr:row>
      <xdr:rowOff>29936</xdr:rowOff>
    </xdr:to>
    <xdr:cxnSp macro="">
      <xdr:nvCxnSpPr>
        <xdr:cNvPr id="837" name="直線コネクタ 836"/>
        <xdr:cNvCxnSpPr/>
      </xdr:nvCxnSpPr>
      <xdr:spPr>
        <a:xfrm flipV="1">
          <a:off x="17988280" y="13915209"/>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150586</xdr:rowOff>
    </xdr:from>
    <xdr:to>
      <xdr:col>102</xdr:col>
      <xdr:colOff>165100</xdr:colOff>
      <xdr:row>83</xdr:row>
      <xdr:rowOff>80736</xdr:rowOff>
    </xdr:to>
    <xdr:sp macro="" textlink="">
      <xdr:nvSpPr>
        <xdr:cNvPr id="838" name="楕円 837"/>
        <xdr:cNvSpPr/>
      </xdr:nvSpPr>
      <xdr:spPr>
        <a:xfrm>
          <a:off x="17162780" y="138970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29936</xdr:rowOff>
    </xdr:from>
    <xdr:to>
      <xdr:col>107</xdr:col>
      <xdr:colOff>50800</xdr:colOff>
      <xdr:row>83</xdr:row>
      <xdr:rowOff>29936</xdr:rowOff>
    </xdr:to>
    <xdr:cxnSp macro="">
      <xdr:nvCxnSpPr>
        <xdr:cNvPr id="839" name="直線コネクタ 838"/>
        <xdr:cNvCxnSpPr/>
      </xdr:nvCxnSpPr>
      <xdr:spPr>
        <a:xfrm>
          <a:off x="17213580" y="1394405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117929</xdr:rowOff>
    </xdr:from>
    <xdr:to>
      <xdr:col>98</xdr:col>
      <xdr:colOff>38100</xdr:colOff>
      <xdr:row>83</xdr:row>
      <xdr:rowOff>48079</xdr:rowOff>
    </xdr:to>
    <xdr:sp macro="" textlink="">
      <xdr:nvSpPr>
        <xdr:cNvPr id="840" name="楕円 839"/>
        <xdr:cNvSpPr/>
      </xdr:nvSpPr>
      <xdr:spPr>
        <a:xfrm>
          <a:off x="16388080" y="138644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168729</xdr:rowOff>
    </xdr:from>
    <xdr:to>
      <xdr:col>102</xdr:col>
      <xdr:colOff>114300</xdr:colOff>
      <xdr:row>83</xdr:row>
      <xdr:rowOff>29936</xdr:rowOff>
    </xdr:to>
    <xdr:cxnSp macro="">
      <xdr:nvCxnSpPr>
        <xdr:cNvPr id="841" name="直線コネクタ 840"/>
        <xdr:cNvCxnSpPr/>
      </xdr:nvCxnSpPr>
      <xdr:spPr>
        <a:xfrm>
          <a:off x="16431260" y="13915209"/>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31948</xdr:rowOff>
    </xdr:from>
    <xdr:ext cx="469744" cy="259045"/>
    <xdr:sp macro="" textlink="">
      <xdr:nvSpPr>
        <xdr:cNvPr id="842" name="n_1aveValue【消防施設】&#10;一人当たり面積"/>
        <xdr:cNvSpPr txBox="1"/>
      </xdr:nvSpPr>
      <xdr:spPr>
        <a:xfrm>
          <a:off x="18561127" y="1361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31948</xdr:rowOff>
    </xdr:from>
    <xdr:ext cx="469744" cy="259045"/>
    <xdr:sp macro="" textlink="">
      <xdr:nvSpPr>
        <xdr:cNvPr id="843" name="n_2aveValue【消防施設】&#10;一人当たり面積"/>
        <xdr:cNvSpPr txBox="1"/>
      </xdr:nvSpPr>
      <xdr:spPr>
        <a:xfrm>
          <a:off x="17776267" y="1361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31948</xdr:rowOff>
    </xdr:from>
    <xdr:ext cx="469744" cy="259045"/>
    <xdr:sp macro="" textlink="">
      <xdr:nvSpPr>
        <xdr:cNvPr id="844" name="n_3aveValue【消防施設】&#10;一人当たり面積"/>
        <xdr:cNvSpPr txBox="1"/>
      </xdr:nvSpPr>
      <xdr:spPr>
        <a:xfrm>
          <a:off x="17001567" y="1361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39206</xdr:rowOff>
    </xdr:from>
    <xdr:ext cx="469744" cy="259045"/>
    <xdr:sp macro="" textlink="">
      <xdr:nvSpPr>
        <xdr:cNvPr id="845" name="n_4aveValue【消防施設】&#10;一人当たり面積"/>
        <xdr:cNvSpPr txBox="1"/>
      </xdr:nvSpPr>
      <xdr:spPr>
        <a:xfrm>
          <a:off x="16226867" y="1395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39206</xdr:rowOff>
    </xdr:from>
    <xdr:ext cx="469744" cy="259045"/>
    <xdr:sp macro="" textlink="">
      <xdr:nvSpPr>
        <xdr:cNvPr id="846" name="n_1mainValue【消防施設】&#10;一人当たり面積"/>
        <xdr:cNvSpPr txBox="1"/>
      </xdr:nvSpPr>
      <xdr:spPr>
        <a:xfrm>
          <a:off x="18561127" y="1395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71863</xdr:rowOff>
    </xdr:from>
    <xdr:ext cx="469744" cy="259045"/>
    <xdr:sp macro="" textlink="">
      <xdr:nvSpPr>
        <xdr:cNvPr id="847" name="n_2mainValue【消防施設】&#10;一人当たり面積"/>
        <xdr:cNvSpPr txBox="1"/>
      </xdr:nvSpPr>
      <xdr:spPr>
        <a:xfrm>
          <a:off x="17776267" y="1398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71863</xdr:rowOff>
    </xdr:from>
    <xdr:ext cx="469744" cy="259045"/>
    <xdr:sp macro="" textlink="">
      <xdr:nvSpPr>
        <xdr:cNvPr id="848" name="n_3mainValue【消防施設】&#10;一人当たり面積"/>
        <xdr:cNvSpPr txBox="1"/>
      </xdr:nvSpPr>
      <xdr:spPr>
        <a:xfrm>
          <a:off x="17001567" y="13985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64606</xdr:rowOff>
    </xdr:from>
    <xdr:ext cx="469744" cy="259045"/>
    <xdr:sp macro="" textlink="">
      <xdr:nvSpPr>
        <xdr:cNvPr id="849" name="n_4mainValue【消防施設】&#10;一人当たり面積"/>
        <xdr:cNvSpPr txBox="1"/>
      </xdr:nvSpPr>
      <xdr:spPr>
        <a:xfrm>
          <a:off x="16226867" y="1364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50" name="正方形/長方形 84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1" name="正方形/長方形 85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2" name="正方形/長方形 85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3" name="正方形/長方形 85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4" name="正方形/長方形 85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5" name="正方形/長方形 85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6" name="正方形/長方形 85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7" name="正方形/長方形 85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8" name="テキスト ボックス 85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9" name="直線コネクタ 85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60" name="テキスト ボックス 859"/>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61" name="直線コネクタ 860"/>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2" name="テキスト ボックス 861"/>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3" name="直線コネクタ 862"/>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4" name="テキスト ボックス 863"/>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5" name="直線コネクタ 864"/>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6" name="テキスト ボックス 865"/>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7" name="直線コネクタ 866"/>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8" name="テキスト ボックス 867"/>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9" name="直線コネクタ 868"/>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70" name="テキスト ボックス 869"/>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1" name="直線コネクタ 870"/>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72" name="テキスト ボックス 871"/>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137161</xdr:rowOff>
    </xdr:from>
    <xdr:to>
      <xdr:col>85</xdr:col>
      <xdr:colOff>126364</xdr:colOff>
      <xdr:row>108</xdr:row>
      <xdr:rowOff>156211</xdr:rowOff>
    </xdr:to>
    <xdr:cxnSp macro="">
      <xdr:nvCxnSpPr>
        <xdr:cNvPr id="874" name="直線コネクタ 873"/>
        <xdr:cNvCxnSpPr/>
      </xdr:nvCxnSpPr>
      <xdr:spPr>
        <a:xfrm flipV="1">
          <a:off x="14375764" y="16901161"/>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875" name="【庁舎】&#10;有形固定資産減価償却率最小値テキスト"/>
        <xdr:cNvSpPr txBox="1"/>
      </xdr:nvSpPr>
      <xdr:spPr>
        <a:xfrm>
          <a:off x="14414500" y="18265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876" name="直線コネクタ 875"/>
        <xdr:cNvCxnSpPr/>
      </xdr:nvCxnSpPr>
      <xdr:spPr>
        <a:xfrm>
          <a:off x="14287500" y="182613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83838</xdr:rowOff>
    </xdr:from>
    <xdr:ext cx="405111" cy="259045"/>
    <xdr:sp macro="" textlink="">
      <xdr:nvSpPr>
        <xdr:cNvPr id="877" name="【庁舎】&#10;有形固定資産減価償却率最大値テキスト"/>
        <xdr:cNvSpPr txBox="1"/>
      </xdr:nvSpPr>
      <xdr:spPr>
        <a:xfrm>
          <a:off x="14414500" y="16680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137161</xdr:rowOff>
    </xdr:from>
    <xdr:to>
      <xdr:col>86</xdr:col>
      <xdr:colOff>25400</xdr:colOff>
      <xdr:row>100</xdr:row>
      <xdr:rowOff>137161</xdr:rowOff>
    </xdr:to>
    <xdr:cxnSp macro="">
      <xdr:nvCxnSpPr>
        <xdr:cNvPr id="878" name="直線コネクタ 877"/>
        <xdr:cNvCxnSpPr/>
      </xdr:nvCxnSpPr>
      <xdr:spPr>
        <a:xfrm>
          <a:off x="14287500" y="169011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99077</xdr:rowOff>
    </xdr:from>
    <xdr:ext cx="405111" cy="259045"/>
    <xdr:sp macro="" textlink="">
      <xdr:nvSpPr>
        <xdr:cNvPr id="879" name="【庁舎】&#10;有形固定資産減価償却率平均値テキスト"/>
        <xdr:cNvSpPr txBox="1"/>
      </xdr:nvSpPr>
      <xdr:spPr>
        <a:xfrm>
          <a:off x="14414500" y="17533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120650</xdr:rowOff>
    </xdr:from>
    <xdr:to>
      <xdr:col>85</xdr:col>
      <xdr:colOff>177800</xdr:colOff>
      <xdr:row>105</xdr:row>
      <xdr:rowOff>50800</xdr:rowOff>
    </xdr:to>
    <xdr:sp macro="" textlink="">
      <xdr:nvSpPr>
        <xdr:cNvPr id="880" name="フローチャート: 判断 879"/>
        <xdr:cNvSpPr/>
      </xdr:nvSpPr>
      <xdr:spPr>
        <a:xfrm>
          <a:off x="14325600" y="175552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143511</xdr:rowOff>
    </xdr:from>
    <xdr:to>
      <xdr:col>81</xdr:col>
      <xdr:colOff>101600</xdr:colOff>
      <xdr:row>105</xdr:row>
      <xdr:rowOff>73661</xdr:rowOff>
    </xdr:to>
    <xdr:sp macro="" textlink="">
      <xdr:nvSpPr>
        <xdr:cNvPr id="881" name="フローチャート: 判断 880"/>
        <xdr:cNvSpPr/>
      </xdr:nvSpPr>
      <xdr:spPr>
        <a:xfrm>
          <a:off x="13578840" y="175780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143511</xdr:rowOff>
    </xdr:from>
    <xdr:to>
      <xdr:col>76</xdr:col>
      <xdr:colOff>165100</xdr:colOff>
      <xdr:row>105</xdr:row>
      <xdr:rowOff>73661</xdr:rowOff>
    </xdr:to>
    <xdr:sp macro="" textlink="">
      <xdr:nvSpPr>
        <xdr:cNvPr id="882" name="フローチャート: 判断 881"/>
        <xdr:cNvSpPr/>
      </xdr:nvSpPr>
      <xdr:spPr>
        <a:xfrm>
          <a:off x="12804140" y="175780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36830</xdr:rowOff>
    </xdr:from>
    <xdr:to>
      <xdr:col>72</xdr:col>
      <xdr:colOff>38100</xdr:colOff>
      <xdr:row>105</xdr:row>
      <xdr:rowOff>138430</xdr:rowOff>
    </xdr:to>
    <xdr:sp macro="" textlink="">
      <xdr:nvSpPr>
        <xdr:cNvPr id="883" name="フローチャート: 判断 882"/>
        <xdr:cNvSpPr/>
      </xdr:nvSpPr>
      <xdr:spPr>
        <a:xfrm>
          <a:off x="12029440" y="1763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884" name="フローチャート: 判断 883"/>
        <xdr:cNvSpPr/>
      </xdr:nvSpPr>
      <xdr:spPr>
        <a:xfrm>
          <a:off x="1123188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105411</xdr:rowOff>
    </xdr:from>
    <xdr:to>
      <xdr:col>85</xdr:col>
      <xdr:colOff>177800</xdr:colOff>
      <xdr:row>104</xdr:row>
      <xdr:rowOff>35561</xdr:rowOff>
    </xdr:to>
    <xdr:sp macro="" textlink="">
      <xdr:nvSpPr>
        <xdr:cNvPr id="890" name="楕円 889"/>
        <xdr:cNvSpPr/>
      </xdr:nvSpPr>
      <xdr:spPr>
        <a:xfrm>
          <a:off x="14325600" y="1737233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128288</xdr:rowOff>
    </xdr:from>
    <xdr:ext cx="405111" cy="259045"/>
    <xdr:sp macro="" textlink="">
      <xdr:nvSpPr>
        <xdr:cNvPr id="891" name="【庁舎】&#10;有形固定資産減価償却率該当値テキスト"/>
        <xdr:cNvSpPr txBox="1"/>
      </xdr:nvSpPr>
      <xdr:spPr>
        <a:xfrm>
          <a:off x="14414500" y="17227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82550</xdr:rowOff>
    </xdr:from>
    <xdr:to>
      <xdr:col>81</xdr:col>
      <xdr:colOff>101600</xdr:colOff>
      <xdr:row>105</xdr:row>
      <xdr:rowOff>12700</xdr:rowOff>
    </xdr:to>
    <xdr:sp macro="" textlink="">
      <xdr:nvSpPr>
        <xdr:cNvPr id="892" name="楕円 891"/>
        <xdr:cNvSpPr/>
      </xdr:nvSpPr>
      <xdr:spPr>
        <a:xfrm>
          <a:off x="13578840" y="1751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156211</xdr:rowOff>
    </xdr:from>
    <xdr:to>
      <xdr:col>85</xdr:col>
      <xdr:colOff>127000</xdr:colOff>
      <xdr:row>104</xdr:row>
      <xdr:rowOff>133350</xdr:rowOff>
    </xdr:to>
    <xdr:cxnSp macro="">
      <xdr:nvCxnSpPr>
        <xdr:cNvPr id="893" name="直線コネクタ 892"/>
        <xdr:cNvCxnSpPr/>
      </xdr:nvCxnSpPr>
      <xdr:spPr>
        <a:xfrm flipV="1">
          <a:off x="13629640" y="17423131"/>
          <a:ext cx="74676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894" name="楕円 893"/>
        <xdr:cNvSpPr/>
      </xdr:nvSpPr>
      <xdr:spPr>
        <a:xfrm>
          <a:off x="12804140" y="175323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133350</xdr:rowOff>
    </xdr:from>
    <xdr:to>
      <xdr:col>81</xdr:col>
      <xdr:colOff>50800</xdr:colOff>
      <xdr:row>104</xdr:row>
      <xdr:rowOff>148589</xdr:rowOff>
    </xdr:to>
    <xdr:cxnSp macro="">
      <xdr:nvCxnSpPr>
        <xdr:cNvPr id="895" name="直線コネクタ 894"/>
        <xdr:cNvCxnSpPr/>
      </xdr:nvCxnSpPr>
      <xdr:spPr>
        <a:xfrm flipV="1">
          <a:off x="12854940" y="17567910"/>
          <a:ext cx="7747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55880</xdr:rowOff>
    </xdr:from>
    <xdr:to>
      <xdr:col>72</xdr:col>
      <xdr:colOff>38100</xdr:colOff>
      <xdr:row>105</xdr:row>
      <xdr:rowOff>157480</xdr:rowOff>
    </xdr:to>
    <xdr:sp macro="" textlink="">
      <xdr:nvSpPr>
        <xdr:cNvPr id="896" name="楕円 895"/>
        <xdr:cNvSpPr/>
      </xdr:nvSpPr>
      <xdr:spPr>
        <a:xfrm>
          <a:off x="12029440" y="176580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148589</xdr:rowOff>
    </xdr:from>
    <xdr:to>
      <xdr:col>76</xdr:col>
      <xdr:colOff>114300</xdr:colOff>
      <xdr:row>105</xdr:row>
      <xdr:rowOff>106680</xdr:rowOff>
    </xdr:to>
    <xdr:cxnSp macro="">
      <xdr:nvCxnSpPr>
        <xdr:cNvPr id="897" name="直線コネクタ 896"/>
        <xdr:cNvCxnSpPr/>
      </xdr:nvCxnSpPr>
      <xdr:spPr>
        <a:xfrm flipV="1">
          <a:off x="12072620" y="17583149"/>
          <a:ext cx="78232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67311</xdr:rowOff>
    </xdr:from>
    <xdr:to>
      <xdr:col>67</xdr:col>
      <xdr:colOff>101600</xdr:colOff>
      <xdr:row>106</xdr:row>
      <xdr:rowOff>168911</xdr:rowOff>
    </xdr:to>
    <xdr:sp macro="" textlink="">
      <xdr:nvSpPr>
        <xdr:cNvPr id="898" name="楕円 897"/>
        <xdr:cNvSpPr/>
      </xdr:nvSpPr>
      <xdr:spPr>
        <a:xfrm>
          <a:off x="11231880" y="1783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106680</xdr:rowOff>
    </xdr:from>
    <xdr:to>
      <xdr:col>71</xdr:col>
      <xdr:colOff>177800</xdr:colOff>
      <xdr:row>106</xdr:row>
      <xdr:rowOff>118111</xdr:rowOff>
    </xdr:to>
    <xdr:cxnSp macro="">
      <xdr:nvCxnSpPr>
        <xdr:cNvPr id="899" name="直線コネクタ 898"/>
        <xdr:cNvCxnSpPr/>
      </xdr:nvCxnSpPr>
      <xdr:spPr>
        <a:xfrm flipV="1">
          <a:off x="11282680" y="17708880"/>
          <a:ext cx="789940" cy="17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64788</xdr:rowOff>
    </xdr:from>
    <xdr:ext cx="405111" cy="259045"/>
    <xdr:sp macro="" textlink="">
      <xdr:nvSpPr>
        <xdr:cNvPr id="900" name="n_1aveValue【庁舎】&#10;有形固定資産減価償却率"/>
        <xdr:cNvSpPr txBox="1"/>
      </xdr:nvSpPr>
      <xdr:spPr>
        <a:xfrm>
          <a:off x="13437244" y="1766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64788</xdr:rowOff>
    </xdr:from>
    <xdr:ext cx="405111" cy="259045"/>
    <xdr:sp macro="" textlink="">
      <xdr:nvSpPr>
        <xdr:cNvPr id="901" name="n_2aveValue【庁舎】&#10;有形固定資産減価償却率"/>
        <xdr:cNvSpPr txBox="1"/>
      </xdr:nvSpPr>
      <xdr:spPr>
        <a:xfrm>
          <a:off x="12675244" y="1766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154957</xdr:rowOff>
    </xdr:from>
    <xdr:ext cx="405111" cy="259045"/>
    <xdr:sp macro="" textlink="">
      <xdr:nvSpPr>
        <xdr:cNvPr id="902" name="n_3aveValue【庁舎】&#10;有形固定資産減価償却率"/>
        <xdr:cNvSpPr txBox="1"/>
      </xdr:nvSpPr>
      <xdr:spPr>
        <a:xfrm>
          <a:off x="1190054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903" name="n_4aveValue【庁舎】&#10;有形固定資産減価償却率"/>
        <xdr:cNvSpPr txBox="1"/>
      </xdr:nvSpPr>
      <xdr:spPr>
        <a:xfrm>
          <a:off x="1110298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29227</xdr:rowOff>
    </xdr:from>
    <xdr:ext cx="405111" cy="259045"/>
    <xdr:sp macro="" textlink="">
      <xdr:nvSpPr>
        <xdr:cNvPr id="904" name="n_1mainValue【庁舎】&#10;有形固定資産減価償却率"/>
        <xdr:cNvSpPr txBox="1"/>
      </xdr:nvSpPr>
      <xdr:spPr>
        <a:xfrm>
          <a:off x="13437244"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905" name="n_2mainValue【庁舎】&#10;有形固定資産減価償却率"/>
        <xdr:cNvSpPr txBox="1"/>
      </xdr:nvSpPr>
      <xdr:spPr>
        <a:xfrm>
          <a:off x="12675244" y="17311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148607</xdr:rowOff>
    </xdr:from>
    <xdr:ext cx="405111" cy="259045"/>
    <xdr:sp macro="" textlink="">
      <xdr:nvSpPr>
        <xdr:cNvPr id="906" name="n_3mainValue【庁舎】&#10;有形固定資産減価償却率"/>
        <xdr:cNvSpPr txBox="1"/>
      </xdr:nvSpPr>
      <xdr:spPr>
        <a:xfrm>
          <a:off x="119005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160038</xdr:rowOff>
    </xdr:from>
    <xdr:ext cx="405111" cy="259045"/>
    <xdr:sp macro="" textlink="">
      <xdr:nvSpPr>
        <xdr:cNvPr id="907" name="n_4mainValue【庁舎】&#10;有形固定資産減価償却率"/>
        <xdr:cNvSpPr txBox="1"/>
      </xdr:nvSpPr>
      <xdr:spPr>
        <a:xfrm>
          <a:off x="11102984" y="1792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8" name="テキスト ボックス 917"/>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9" name="直線コネクタ 918"/>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20" name="テキスト ボックス 919"/>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21" name="直線コネクタ 920"/>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22" name="テキスト ボックス 921"/>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23" name="直線コネクタ 922"/>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24" name="テキスト ボックス 923"/>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25" name="直線コネクタ 924"/>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26" name="テキスト ボックス 925"/>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7" name="直線コネクタ 92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8" name="テキスト ボックス 92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9"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115063</xdr:rowOff>
    </xdr:from>
    <xdr:to>
      <xdr:col>116</xdr:col>
      <xdr:colOff>62864</xdr:colOff>
      <xdr:row>109</xdr:row>
      <xdr:rowOff>9906</xdr:rowOff>
    </xdr:to>
    <xdr:cxnSp macro="">
      <xdr:nvCxnSpPr>
        <xdr:cNvPr id="930" name="直線コネクタ 929"/>
        <xdr:cNvCxnSpPr/>
      </xdr:nvCxnSpPr>
      <xdr:spPr>
        <a:xfrm flipV="1">
          <a:off x="19509104" y="17046703"/>
          <a:ext cx="0" cy="1235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13733</xdr:rowOff>
    </xdr:from>
    <xdr:ext cx="469744" cy="259045"/>
    <xdr:sp macro="" textlink="">
      <xdr:nvSpPr>
        <xdr:cNvPr id="931" name="【庁舎】&#10;一人当たり面積最小値テキスト"/>
        <xdr:cNvSpPr txBox="1"/>
      </xdr:nvSpPr>
      <xdr:spPr>
        <a:xfrm>
          <a:off x="19547840" y="1828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9906</xdr:rowOff>
    </xdr:from>
    <xdr:to>
      <xdr:col>116</xdr:col>
      <xdr:colOff>152400</xdr:colOff>
      <xdr:row>109</xdr:row>
      <xdr:rowOff>9906</xdr:rowOff>
    </xdr:to>
    <xdr:cxnSp macro="">
      <xdr:nvCxnSpPr>
        <xdr:cNvPr id="932" name="直線コネクタ 931"/>
        <xdr:cNvCxnSpPr/>
      </xdr:nvCxnSpPr>
      <xdr:spPr>
        <a:xfrm>
          <a:off x="19443700" y="182826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61740</xdr:rowOff>
    </xdr:from>
    <xdr:ext cx="469744" cy="259045"/>
    <xdr:sp macro="" textlink="">
      <xdr:nvSpPr>
        <xdr:cNvPr id="933" name="【庁舎】&#10;一人当たり面積最大値テキスト"/>
        <xdr:cNvSpPr txBox="1"/>
      </xdr:nvSpPr>
      <xdr:spPr>
        <a:xfrm>
          <a:off x="19547840" y="1682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115063</xdr:rowOff>
    </xdr:from>
    <xdr:to>
      <xdr:col>116</xdr:col>
      <xdr:colOff>152400</xdr:colOff>
      <xdr:row>101</xdr:row>
      <xdr:rowOff>115063</xdr:rowOff>
    </xdr:to>
    <xdr:cxnSp macro="">
      <xdr:nvCxnSpPr>
        <xdr:cNvPr id="934" name="直線コネクタ 933"/>
        <xdr:cNvCxnSpPr/>
      </xdr:nvCxnSpPr>
      <xdr:spPr>
        <a:xfrm>
          <a:off x="19443700" y="170467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163847</xdr:rowOff>
    </xdr:from>
    <xdr:ext cx="469744" cy="259045"/>
    <xdr:sp macro="" textlink="">
      <xdr:nvSpPr>
        <xdr:cNvPr id="935" name="【庁舎】&#10;一人当たり面積平均値テキスト"/>
        <xdr:cNvSpPr txBox="1"/>
      </xdr:nvSpPr>
      <xdr:spPr>
        <a:xfrm>
          <a:off x="19547840" y="17933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936" name="フローチャート: 判断 935"/>
        <xdr:cNvSpPr/>
      </xdr:nvSpPr>
      <xdr:spPr>
        <a:xfrm>
          <a:off x="1945894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23113</xdr:rowOff>
    </xdr:from>
    <xdr:to>
      <xdr:col>112</xdr:col>
      <xdr:colOff>38100</xdr:colOff>
      <xdr:row>107</xdr:row>
      <xdr:rowOff>124713</xdr:rowOff>
    </xdr:to>
    <xdr:sp macro="" textlink="">
      <xdr:nvSpPr>
        <xdr:cNvPr id="937" name="フローチャート: 判断 936"/>
        <xdr:cNvSpPr/>
      </xdr:nvSpPr>
      <xdr:spPr>
        <a:xfrm>
          <a:off x="18735040" y="179605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36830</xdr:rowOff>
    </xdr:from>
    <xdr:to>
      <xdr:col>107</xdr:col>
      <xdr:colOff>101600</xdr:colOff>
      <xdr:row>107</xdr:row>
      <xdr:rowOff>138430</xdr:rowOff>
    </xdr:to>
    <xdr:sp macro="" textlink="">
      <xdr:nvSpPr>
        <xdr:cNvPr id="938" name="フローチャート: 判断 937"/>
        <xdr:cNvSpPr/>
      </xdr:nvSpPr>
      <xdr:spPr>
        <a:xfrm>
          <a:off x="17937480" y="1797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68835</xdr:rowOff>
    </xdr:from>
    <xdr:to>
      <xdr:col>102</xdr:col>
      <xdr:colOff>165100</xdr:colOff>
      <xdr:row>107</xdr:row>
      <xdr:rowOff>170435</xdr:rowOff>
    </xdr:to>
    <xdr:sp macro="" textlink="">
      <xdr:nvSpPr>
        <xdr:cNvPr id="939" name="フローチャート: 判断 938"/>
        <xdr:cNvSpPr/>
      </xdr:nvSpPr>
      <xdr:spPr>
        <a:xfrm>
          <a:off x="17162780" y="180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68835</xdr:rowOff>
    </xdr:from>
    <xdr:to>
      <xdr:col>98</xdr:col>
      <xdr:colOff>38100</xdr:colOff>
      <xdr:row>107</xdr:row>
      <xdr:rowOff>170435</xdr:rowOff>
    </xdr:to>
    <xdr:sp macro="" textlink="">
      <xdr:nvSpPr>
        <xdr:cNvPr id="940" name="フローチャート: 判断 939"/>
        <xdr:cNvSpPr/>
      </xdr:nvSpPr>
      <xdr:spPr>
        <a:xfrm>
          <a:off x="16388080" y="180063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1" name="テキスト ボックス 94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2" name="テキスト ボックス 94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3" name="テキスト ボックス 94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4" name="テキスト ボックス 94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5" name="テキスト ボックス 94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946" name="楕円 945"/>
        <xdr:cNvSpPr/>
      </xdr:nvSpPr>
      <xdr:spPr>
        <a:xfrm>
          <a:off x="19458940" y="17707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128288</xdr:rowOff>
    </xdr:from>
    <xdr:ext cx="469744" cy="259045"/>
    <xdr:sp macro="" textlink="">
      <xdr:nvSpPr>
        <xdr:cNvPr id="947" name="【庁舎】&#10;一人当たり面積該当値テキスト"/>
        <xdr:cNvSpPr txBox="1"/>
      </xdr:nvSpPr>
      <xdr:spPr>
        <a:xfrm>
          <a:off x="19547840" y="1756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61976</xdr:rowOff>
    </xdr:from>
    <xdr:to>
      <xdr:col>112</xdr:col>
      <xdr:colOff>38100</xdr:colOff>
      <xdr:row>106</xdr:row>
      <xdr:rowOff>163576</xdr:rowOff>
    </xdr:to>
    <xdr:sp macro="" textlink="">
      <xdr:nvSpPr>
        <xdr:cNvPr id="948" name="楕円 947"/>
        <xdr:cNvSpPr/>
      </xdr:nvSpPr>
      <xdr:spPr>
        <a:xfrm>
          <a:off x="18735040" y="178318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156211</xdr:rowOff>
    </xdr:from>
    <xdr:to>
      <xdr:col>116</xdr:col>
      <xdr:colOff>63500</xdr:colOff>
      <xdr:row>106</xdr:row>
      <xdr:rowOff>112776</xdr:rowOff>
    </xdr:to>
    <xdr:cxnSp macro="">
      <xdr:nvCxnSpPr>
        <xdr:cNvPr id="949" name="直線コネクタ 948"/>
        <xdr:cNvCxnSpPr/>
      </xdr:nvCxnSpPr>
      <xdr:spPr>
        <a:xfrm flipV="1">
          <a:off x="18778220" y="17758411"/>
          <a:ext cx="731520" cy="12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48261</xdr:rowOff>
    </xdr:from>
    <xdr:to>
      <xdr:col>107</xdr:col>
      <xdr:colOff>101600</xdr:colOff>
      <xdr:row>106</xdr:row>
      <xdr:rowOff>149861</xdr:rowOff>
    </xdr:to>
    <xdr:sp macro="" textlink="">
      <xdr:nvSpPr>
        <xdr:cNvPr id="950" name="楕円 949"/>
        <xdr:cNvSpPr/>
      </xdr:nvSpPr>
      <xdr:spPr>
        <a:xfrm>
          <a:off x="17937480" y="1781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112776</xdr:rowOff>
    </xdr:to>
    <xdr:cxnSp macro="">
      <xdr:nvCxnSpPr>
        <xdr:cNvPr id="951" name="直線コネクタ 950"/>
        <xdr:cNvCxnSpPr/>
      </xdr:nvCxnSpPr>
      <xdr:spPr>
        <a:xfrm>
          <a:off x="17988280" y="17868901"/>
          <a:ext cx="78994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11685</xdr:rowOff>
    </xdr:from>
    <xdr:to>
      <xdr:col>102</xdr:col>
      <xdr:colOff>165100</xdr:colOff>
      <xdr:row>106</xdr:row>
      <xdr:rowOff>113285</xdr:rowOff>
    </xdr:to>
    <xdr:sp macro="" textlink="">
      <xdr:nvSpPr>
        <xdr:cNvPr id="952" name="楕円 951"/>
        <xdr:cNvSpPr/>
      </xdr:nvSpPr>
      <xdr:spPr>
        <a:xfrm>
          <a:off x="17162780" y="1778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62485</xdr:rowOff>
    </xdr:from>
    <xdr:to>
      <xdr:col>107</xdr:col>
      <xdr:colOff>50800</xdr:colOff>
      <xdr:row>106</xdr:row>
      <xdr:rowOff>99061</xdr:rowOff>
    </xdr:to>
    <xdr:cxnSp macro="">
      <xdr:nvCxnSpPr>
        <xdr:cNvPr id="953" name="直線コネクタ 952"/>
        <xdr:cNvCxnSpPr/>
      </xdr:nvCxnSpPr>
      <xdr:spPr>
        <a:xfrm>
          <a:off x="17213580" y="17832325"/>
          <a:ext cx="7747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98552</xdr:rowOff>
    </xdr:from>
    <xdr:to>
      <xdr:col>98</xdr:col>
      <xdr:colOff>38100</xdr:colOff>
      <xdr:row>107</xdr:row>
      <xdr:rowOff>28702</xdr:rowOff>
    </xdr:to>
    <xdr:sp macro="" textlink="">
      <xdr:nvSpPr>
        <xdr:cNvPr id="954" name="楕円 953"/>
        <xdr:cNvSpPr/>
      </xdr:nvSpPr>
      <xdr:spPr>
        <a:xfrm>
          <a:off x="16388080" y="178683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62485</xdr:rowOff>
    </xdr:from>
    <xdr:to>
      <xdr:col>102</xdr:col>
      <xdr:colOff>114300</xdr:colOff>
      <xdr:row>106</xdr:row>
      <xdr:rowOff>149352</xdr:rowOff>
    </xdr:to>
    <xdr:cxnSp macro="">
      <xdr:nvCxnSpPr>
        <xdr:cNvPr id="955" name="直線コネクタ 954"/>
        <xdr:cNvCxnSpPr/>
      </xdr:nvCxnSpPr>
      <xdr:spPr>
        <a:xfrm flipV="1">
          <a:off x="16431260" y="17832325"/>
          <a:ext cx="78232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115840</xdr:rowOff>
    </xdr:from>
    <xdr:ext cx="469744" cy="259045"/>
    <xdr:sp macro="" textlink="">
      <xdr:nvSpPr>
        <xdr:cNvPr id="956" name="n_1aveValue【庁舎】&#10;一人当たり面積"/>
        <xdr:cNvSpPr txBox="1"/>
      </xdr:nvSpPr>
      <xdr:spPr>
        <a:xfrm>
          <a:off x="18561127" y="1805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957" name="n_2aveValue【庁舎】&#10;一人当たり面積"/>
        <xdr:cNvSpPr txBox="1"/>
      </xdr:nvSpPr>
      <xdr:spPr>
        <a:xfrm>
          <a:off x="17776267" y="180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161562</xdr:rowOff>
    </xdr:from>
    <xdr:ext cx="469744" cy="259045"/>
    <xdr:sp macro="" textlink="">
      <xdr:nvSpPr>
        <xdr:cNvPr id="958" name="n_3aveValue【庁舎】&#10;一人当たり面積"/>
        <xdr:cNvSpPr txBox="1"/>
      </xdr:nvSpPr>
      <xdr:spPr>
        <a:xfrm>
          <a:off x="17001567" y="180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161562</xdr:rowOff>
    </xdr:from>
    <xdr:ext cx="469744" cy="259045"/>
    <xdr:sp macro="" textlink="">
      <xdr:nvSpPr>
        <xdr:cNvPr id="959" name="n_4aveValue【庁舎】&#10;一人当たり面積"/>
        <xdr:cNvSpPr txBox="1"/>
      </xdr:nvSpPr>
      <xdr:spPr>
        <a:xfrm>
          <a:off x="16226867" y="180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8653</xdr:rowOff>
    </xdr:from>
    <xdr:ext cx="469744" cy="259045"/>
    <xdr:sp macro="" textlink="">
      <xdr:nvSpPr>
        <xdr:cNvPr id="960" name="n_1mainValue【庁舎】&#10;一人当たり面積"/>
        <xdr:cNvSpPr txBox="1"/>
      </xdr:nvSpPr>
      <xdr:spPr>
        <a:xfrm>
          <a:off x="18561127" y="1761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961" name="n_2mainValue【庁舎】&#10;一人当たり面積"/>
        <xdr:cNvSpPr txBox="1"/>
      </xdr:nvSpPr>
      <xdr:spPr>
        <a:xfrm>
          <a:off x="17776267" y="1760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129812</xdr:rowOff>
    </xdr:from>
    <xdr:ext cx="469744" cy="259045"/>
    <xdr:sp macro="" textlink="">
      <xdr:nvSpPr>
        <xdr:cNvPr id="962" name="n_3mainValue【庁舎】&#10;一人当たり面積"/>
        <xdr:cNvSpPr txBox="1"/>
      </xdr:nvSpPr>
      <xdr:spPr>
        <a:xfrm>
          <a:off x="17001567" y="1756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45229</xdr:rowOff>
    </xdr:from>
    <xdr:ext cx="469744" cy="259045"/>
    <xdr:sp macro="" textlink="">
      <xdr:nvSpPr>
        <xdr:cNvPr id="963" name="n_4mainValue【庁舎】&#10;一人当たり面積"/>
        <xdr:cNvSpPr txBox="1"/>
      </xdr:nvSpPr>
      <xdr:spPr>
        <a:xfrm>
          <a:off x="1622686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4" name="正方形/長方形 96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5" name="正方形/長方形 96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6" name="テキスト ボックス 96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類似団体と比較して、有形固定資産減価償却率が特に高くなっている施設は、消防施設、市民会館である。</a:t>
          </a:r>
        </a:p>
        <a:p>
          <a:r>
            <a:rPr kumimoji="1" lang="ja-JP" altLang="en-US" sz="1300">
              <a:latin typeface="ＭＳ Ｐゴシック" panose="020B0600070205080204" pitchFamily="50" charset="-128"/>
              <a:ea typeface="ＭＳ Ｐゴシック" panose="020B0600070205080204" pitchFamily="50" charset="-128"/>
            </a:rPr>
            <a:t>　これらの施設類型については、現在、灘消防署の建替計画や、三宮再整備計画に基づく神戸文化ホールの建替計画を進めるなど、老朽化した施設の更新に取り組んでいる。</a:t>
          </a:r>
        </a:p>
        <a:p>
          <a:r>
            <a:rPr kumimoji="1" lang="ja-JP" altLang="en-US" sz="1300">
              <a:latin typeface="ＭＳ Ｐゴシック" panose="020B0600070205080204" pitchFamily="50" charset="-128"/>
              <a:ea typeface="ＭＳ Ｐゴシック" panose="020B0600070205080204" pitchFamily="50" charset="-128"/>
            </a:rPr>
            <a:t>　今後も、計画的な施設整備に取り組むとともに、施設の統廃合や複合化・集約化、再配置などを計画的に進めながら適切な施設管理を実施していく。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_&#34892;&#36001;&#25919;&#23616;/11_&#36001;&#21209;&#35506;/05%20&#36001;&#25919;&#20225;&#30011;/11%20&#36001;&#25919;&#29366;&#27841;&#36039;&#26009;&#38598;&#31561;/01%20&#36001;&#25919;&#29366;&#27841;&#36039;&#26009;&#38598;/R4&#27770;&#31639;/09_&#65298;&#22238;&#30446;&#20998;&#65288;&#20844;&#20250;&#35336;&#65289;/02_&#22238;&#31572;/&#12304;&#36001;&#25919;&#29366;&#27841;&#36039;&#26009;&#38598;&#12305;_281000_&#31070;&#25144;&#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71</v>
          </cell>
          <cell r="BX51">
            <v>66.099999999999994</v>
          </cell>
          <cell r="CF51">
            <v>61.6</v>
          </cell>
          <cell r="CN51">
            <v>56.4</v>
          </cell>
          <cell r="CV51">
            <v>60.9</v>
          </cell>
        </row>
        <row r="53">
          <cell r="BP53">
            <v>67.5</v>
          </cell>
          <cell r="BX53">
            <v>68.5</v>
          </cell>
          <cell r="CF53">
            <v>68.8</v>
          </cell>
          <cell r="CN53">
            <v>69.3</v>
          </cell>
          <cell r="CV53">
            <v>70.3</v>
          </cell>
        </row>
        <row r="55">
          <cell r="AN55" t="str">
            <v>類似団体内平均値</v>
          </cell>
          <cell r="BP55">
            <v>97.6</v>
          </cell>
          <cell r="BX55">
            <v>91.9</v>
          </cell>
          <cell r="CF55">
            <v>86.1</v>
          </cell>
          <cell r="CN55">
            <v>72.8</v>
          </cell>
          <cell r="CV55">
            <v>67.599999999999994</v>
          </cell>
        </row>
        <row r="57">
          <cell r="BP57">
            <v>62.9</v>
          </cell>
          <cell r="BX57">
            <v>63.4</v>
          </cell>
          <cell r="CF57">
            <v>64.3</v>
          </cell>
          <cell r="CN57">
            <v>65.2</v>
          </cell>
          <cell r="CV57">
            <v>66.2</v>
          </cell>
        </row>
        <row r="72">
          <cell r="BP72" t="str">
            <v>H30</v>
          </cell>
          <cell r="BX72" t="str">
            <v>R01</v>
          </cell>
          <cell r="CF72" t="str">
            <v>R02</v>
          </cell>
          <cell r="CN72" t="str">
            <v>R03</v>
          </cell>
          <cell r="CV72" t="str">
            <v>R04</v>
          </cell>
        </row>
        <row r="73">
          <cell r="AN73" t="str">
            <v>当該団体値</v>
          </cell>
          <cell r="BP73">
            <v>71</v>
          </cell>
          <cell r="BX73">
            <v>66.099999999999994</v>
          </cell>
          <cell r="CF73">
            <v>61.6</v>
          </cell>
          <cell r="CN73">
            <v>56.4</v>
          </cell>
          <cell r="CV73">
            <v>60.9</v>
          </cell>
        </row>
        <row r="75">
          <cell r="BP75">
            <v>5.7</v>
          </cell>
          <cell r="BX75">
            <v>4.5999999999999996</v>
          </cell>
          <cell r="CF75">
            <v>4.3</v>
          </cell>
          <cell r="CN75">
            <v>4.4000000000000004</v>
          </cell>
          <cell r="CV75">
            <v>4.8</v>
          </cell>
        </row>
        <row r="77">
          <cell r="AN77" t="str">
            <v>類似団体内平均値</v>
          </cell>
          <cell r="BP77">
            <v>97.6</v>
          </cell>
          <cell r="BX77">
            <v>91.9</v>
          </cell>
          <cell r="CF77">
            <v>86.1</v>
          </cell>
          <cell r="CN77">
            <v>72.8</v>
          </cell>
          <cell r="CV77">
            <v>67.599999999999994</v>
          </cell>
        </row>
        <row r="79">
          <cell r="BP79">
            <v>8</v>
          </cell>
          <cell r="BX79">
            <v>7.3</v>
          </cell>
          <cell r="CF79">
            <v>7.3</v>
          </cell>
          <cell r="CN79">
            <v>7.1</v>
          </cell>
          <cell r="CV79">
            <v>6.8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election activeCell="B21" sqref="B21:AX21"/>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976542111</v>
      </c>
      <c r="BO4" s="371"/>
      <c r="BP4" s="371"/>
      <c r="BQ4" s="371"/>
      <c r="BR4" s="371"/>
      <c r="BS4" s="371"/>
      <c r="BT4" s="371"/>
      <c r="BU4" s="372"/>
      <c r="BV4" s="370">
        <v>977468532</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0.3</v>
      </c>
      <c r="CU4" s="377"/>
      <c r="CV4" s="377"/>
      <c r="CW4" s="377"/>
      <c r="CX4" s="377"/>
      <c r="CY4" s="377"/>
      <c r="CZ4" s="377"/>
      <c r="DA4" s="378"/>
      <c r="DB4" s="376">
        <v>0.2</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963856264</v>
      </c>
      <c r="BO5" s="408"/>
      <c r="BP5" s="408"/>
      <c r="BQ5" s="408"/>
      <c r="BR5" s="408"/>
      <c r="BS5" s="408"/>
      <c r="BT5" s="408"/>
      <c r="BU5" s="409"/>
      <c r="BV5" s="407">
        <v>963657618</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97.1</v>
      </c>
      <c r="CU5" s="405"/>
      <c r="CV5" s="405"/>
      <c r="CW5" s="405"/>
      <c r="CX5" s="405"/>
      <c r="CY5" s="405"/>
      <c r="CZ5" s="405"/>
      <c r="DA5" s="406"/>
      <c r="DB5" s="404">
        <v>95.3</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12685847</v>
      </c>
      <c r="BO6" s="408"/>
      <c r="BP6" s="408"/>
      <c r="BQ6" s="408"/>
      <c r="BR6" s="408"/>
      <c r="BS6" s="408"/>
      <c r="BT6" s="408"/>
      <c r="BU6" s="409"/>
      <c r="BV6" s="407">
        <v>13810914</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103.7</v>
      </c>
      <c r="CU6" s="445"/>
      <c r="CV6" s="445"/>
      <c r="CW6" s="445"/>
      <c r="CX6" s="445"/>
      <c r="CY6" s="445"/>
      <c r="CZ6" s="445"/>
      <c r="DA6" s="446"/>
      <c r="DB6" s="444">
        <v>104.8</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11559344</v>
      </c>
      <c r="BO7" s="408"/>
      <c r="BP7" s="408"/>
      <c r="BQ7" s="408"/>
      <c r="BR7" s="408"/>
      <c r="BS7" s="408"/>
      <c r="BT7" s="408"/>
      <c r="BU7" s="409"/>
      <c r="BV7" s="407">
        <v>12774382</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449411950</v>
      </c>
      <c r="CU7" s="408"/>
      <c r="CV7" s="408"/>
      <c r="CW7" s="408"/>
      <c r="CX7" s="408"/>
      <c r="CY7" s="408"/>
      <c r="CZ7" s="408"/>
      <c r="DA7" s="409"/>
      <c r="DB7" s="407">
        <v>461249025</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112</v>
      </c>
      <c r="AV8" s="440"/>
      <c r="AW8" s="440"/>
      <c r="AX8" s="440"/>
      <c r="AY8" s="441" t="s">
        <v>113</v>
      </c>
      <c r="AZ8" s="442"/>
      <c r="BA8" s="442"/>
      <c r="BB8" s="442"/>
      <c r="BC8" s="442"/>
      <c r="BD8" s="442"/>
      <c r="BE8" s="442"/>
      <c r="BF8" s="442"/>
      <c r="BG8" s="442"/>
      <c r="BH8" s="442"/>
      <c r="BI8" s="442"/>
      <c r="BJ8" s="442"/>
      <c r="BK8" s="442"/>
      <c r="BL8" s="442"/>
      <c r="BM8" s="443"/>
      <c r="BN8" s="407">
        <v>1126503</v>
      </c>
      <c r="BO8" s="408"/>
      <c r="BP8" s="408"/>
      <c r="BQ8" s="408"/>
      <c r="BR8" s="408"/>
      <c r="BS8" s="408"/>
      <c r="BT8" s="408"/>
      <c r="BU8" s="409"/>
      <c r="BV8" s="407">
        <v>1036532</v>
      </c>
      <c r="BW8" s="408"/>
      <c r="BX8" s="408"/>
      <c r="BY8" s="408"/>
      <c r="BZ8" s="408"/>
      <c r="CA8" s="408"/>
      <c r="CB8" s="408"/>
      <c r="CC8" s="409"/>
      <c r="CD8" s="410" t="s">
        <v>114</v>
      </c>
      <c r="CE8" s="411"/>
      <c r="CF8" s="411"/>
      <c r="CG8" s="411"/>
      <c r="CH8" s="411"/>
      <c r="CI8" s="411"/>
      <c r="CJ8" s="411"/>
      <c r="CK8" s="411"/>
      <c r="CL8" s="411"/>
      <c r="CM8" s="411"/>
      <c r="CN8" s="411"/>
      <c r="CO8" s="411"/>
      <c r="CP8" s="411"/>
      <c r="CQ8" s="411"/>
      <c r="CR8" s="411"/>
      <c r="CS8" s="412"/>
      <c r="CT8" s="447">
        <v>0.77</v>
      </c>
      <c r="CU8" s="448"/>
      <c r="CV8" s="448"/>
      <c r="CW8" s="448"/>
      <c r="CX8" s="448"/>
      <c r="CY8" s="448"/>
      <c r="CZ8" s="448"/>
      <c r="DA8" s="449"/>
      <c r="DB8" s="447">
        <v>0.77</v>
      </c>
      <c r="DC8" s="448"/>
      <c r="DD8" s="448"/>
      <c r="DE8" s="448"/>
      <c r="DF8" s="448"/>
      <c r="DG8" s="448"/>
      <c r="DH8" s="448"/>
      <c r="DI8" s="449"/>
    </row>
    <row r="9" spans="1:119" ht="18.75" customHeight="1" thickBot="1" x14ac:dyDescent="0.25">
      <c r="A9" s="181"/>
      <c r="B9" s="401" t="s">
        <v>115</v>
      </c>
      <c r="C9" s="402"/>
      <c r="D9" s="402"/>
      <c r="E9" s="402"/>
      <c r="F9" s="402"/>
      <c r="G9" s="402"/>
      <c r="H9" s="402"/>
      <c r="I9" s="402"/>
      <c r="J9" s="402"/>
      <c r="K9" s="450"/>
      <c r="L9" s="451" t="s">
        <v>116</v>
      </c>
      <c r="M9" s="452"/>
      <c r="N9" s="452"/>
      <c r="O9" s="452"/>
      <c r="P9" s="452"/>
      <c r="Q9" s="453"/>
      <c r="R9" s="454">
        <v>1525152</v>
      </c>
      <c r="S9" s="455"/>
      <c r="T9" s="455"/>
      <c r="U9" s="455"/>
      <c r="V9" s="456"/>
      <c r="W9" s="364" t="s">
        <v>117</v>
      </c>
      <c r="X9" s="365"/>
      <c r="Y9" s="365"/>
      <c r="Z9" s="365"/>
      <c r="AA9" s="365"/>
      <c r="AB9" s="365"/>
      <c r="AC9" s="365"/>
      <c r="AD9" s="365"/>
      <c r="AE9" s="365"/>
      <c r="AF9" s="365"/>
      <c r="AG9" s="365"/>
      <c r="AH9" s="365"/>
      <c r="AI9" s="365"/>
      <c r="AJ9" s="365"/>
      <c r="AK9" s="365"/>
      <c r="AL9" s="366"/>
      <c r="AM9" s="436" t="s">
        <v>118</v>
      </c>
      <c r="AN9" s="437"/>
      <c r="AO9" s="437"/>
      <c r="AP9" s="437"/>
      <c r="AQ9" s="437"/>
      <c r="AR9" s="437"/>
      <c r="AS9" s="437"/>
      <c r="AT9" s="438"/>
      <c r="AU9" s="439" t="s">
        <v>119</v>
      </c>
      <c r="AV9" s="440"/>
      <c r="AW9" s="440"/>
      <c r="AX9" s="440"/>
      <c r="AY9" s="441" t="s">
        <v>120</v>
      </c>
      <c r="AZ9" s="442"/>
      <c r="BA9" s="442"/>
      <c r="BB9" s="442"/>
      <c r="BC9" s="442"/>
      <c r="BD9" s="442"/>
      <c r="BE9" s="442"/>
      <c r="BF9" s="442"/>
      <c r="BG9" s="442"/>
      <c r="BH9" s="442"/>
      <c r="BI9" s="442"/>
      <c r="BJ9" s="442"/>
      <c r="BK9" s="442"/>
      <c r="BL9" s="442"/>
      <c r="BM9" s="443"/>
      <c r="BN9" s="407">
        <v>89971</v>
      </c>
      <c r="BO9" s="408"/>
      <c r="BP9" s="408"/>
      <c r="BQ9" s="408"/>
      <c r="BR9" s="408"/>
      <c r="BS9" s="408"/>
      <c r="BT9" s="408"/>
      <c r="BU9" s="409"/>
      <c r="BV9" s="407">
        <v>736585</v>
      </c>
      <c r="BW9" s="408"/>
      <c r="BX9" s="408"/>
      <c r="BY9" s="408"/>
      <c r="BZ9" s="408"/>
      <c r="CA9" s="408"/>
      <c r="CB9" s="408"/>
      <c r="CC9" s="409"/>
      <c r="CD9" s="410" t="s">
        <v>121</v>
      </c>
      <c r="CE9" s="411"/>
      <c r="CF9" s="411"/>
      <c r="CG9" s="411"/>
      <c r="CH9" s="411"/>
      <c r="CI9" s="411"/>
      <c r="CJ9" s="411"/>
      <c r="CK9" s="411"/>
      <c r="CL9" s="411"/>
      <c r="CM9" s="411"/>
      <c r="CN9" s="411"/>
      <c r="CO9" s="411"/>
      <c r="CP9" s="411"/>
      <c r="CQ9" s="411"/>
      <c r="CR9" s="411"/>
      <c r="CS9" s="412"/>
      <c r="CT9" s="404">
        <v>16.8</v>
      </c>
      <c r="CU9" s="405"/>
      <c r="CV9" s="405"/>
      <c r="CW9" s="405"/>
      <c r="CX9" s="405"/>
      <c r="CY9" s="405"/>
      <c r="CZ9" s="405"/>
      <c r="DA9" s="406"/>
      <c r="DB9" s="404">
        <v>18</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122</v>
      </c>
      <c r="M10" s="437"/>
      <c r="N10" s="437"/>
      <c r="O10" s="437"/>
      <c r="P10" s="437"/>
      <c r="Q10" s="438"/>
      <c r="R10" s="458">
        <v>1537272</v>
      </c>
      <c r="S10" s="459"/>
      <c r="T10" s="459"/>
      <c r="U10" s="459"/>
      <c r="V10" s="460"/>
      <c r="W10" s="395"/>
      <c r="X10" s="396"/>
      <c r="Y10" s="396"/>
      <c r="Z10" s="396"/>
      <c r="AA10" s="396"/>
      <c r="AB10" s="396"/>
      <c r="AC10" s="396"/>
      <c r="AD10" s="396"/>
      <c r="AE10" s="396"/>
      <c r="AF10" s="396"/>
      <c r="AG10" s="396"/>
      <c r="AH10" s="396"/>
      <c r="AI10" s="396"/>
      <c r="AJ10" s="396"/>
      <c r="AK10" s="396"/>
      <c r="AL10" s="399"/>
      <c r="AM10" s="436" t="s">
        <v>123</v>
      </c>
      <c r="AN10" s="437"/>
      <c r="AO10" s="437"/>
      <c r="AP10" s="437"/>
      <c r="AQ10" s="437"/>
      <c r="AR10" s="437"/>
      <c r="AS10" s="437"/>
      <c r="AT10" s="438"/>
      <c r="AU10" s="439" t="s">
        <v>124</v>
      </c>
      <c r="AV10" s="440"/>
      <c r="AW10" s="440"/>
      <c r="AX10" s="440"/>
      <c r="AY10" s="441" t="s">
        <v>125</v>
      </c>
      <c r="AZ10" s="442"/>
      <c r="BA10" s="442"/>
      <c r="BB10" s="442"/>
      <c r="BC10" s="442"/>
      <c r="BD10" s="442"/>
      <c r="BE10" s="442"/>
      <c r="BF10" s="442"/>
      <c r="BG10" s="442"/>
      <c r="BH10" s="442"/>
      <c r="BI10" s="442"/>
      <c r="BJ10" s="442"/>
      <c r="BK10" s="442"/>
      <c r="BL10" s="442"/>
      <c r="BM10" s="443"/>
      <c r="BN10" s="407">
        <v>1036833</v>
      </c>
      <c r="BO10" s="408"/>
      <c r="BP10" s="408"/>
      <c r="BQ10" s="408"/>
      <c r="BR10" s="408"/>
      <c r="BS10" s="408"/>
      <c r="BT10" s="408"/>
      <c r="BU10" s="409"/>
      <c r="BV10" s="407">
        <v>6300101</v>
      </c>
      <c r="BW10" s="408"/>
      <c r="BX10" s="408"/>
      <c r="BY10" s="408"/>
      <c r="BZ10" s="408"/>
      <c r="CA10" s="408"/>
      <c r="CB10" s="408"/>
      <c r="CC10" s="409"/>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127</v>
      </c>
      <c r="M11" s="462"/>
      <c r="N11" s="462"/>
      <c r="O11" s="462"/>
      <c r="P11" s="462"/>
      <c r="Q11" s="463"/>
      <c r="R11" s="464" t="s">
        <v>128</v>
      </c>
      <c r="S11" s="465"/>
      <c r="T11" s="465"/>
      <c r="U11" s="465"/>
      <c r="V11" s="466"/>
      <c r="W11" s="395"/>
      <c r="X11" s="396"/>
      <c r="Y11" s="396"/>
      <c r="Z11" s="396"/>
      <c r="AA11" s="396"/>
      <c r="AB11" s="396"/>
      <c r="AC11" s="396"/>
      <c r="AD11" s="396"/>
      <c r="AE11" s="396"/>
      <c r="AF11" s="396"/>
      <c r="AG11" s="396"/>
      <c r="AH11" s="396"/>
      <c r="AI11" s="396"/>
      <c r="AJ11" s="396"/>
      <c r="AK11" s="396"/>
      <c r="AL11" s="399"/>
      <c r="AM11" s="436" t="s">
        <v>129</v>
      </c>
      <c r="AN11" s="437"/>
      <c r="AO11" s="437"/>
      <c r="AP11" s="437"/>
      <c r="AQ11" s="437"/>
      <c r="AR11" s="437"/>
      <c r="AS11" s="437"/>
      <c r="AT11" s="438"/>
      <c r="AU11" s="439" t="s">
        <v>124</v>
      </c>
      <c r="AV11" s="440"/>
      <c r="AW11" s="440"/>
      <c r="AX11" s="440"/>
      <c r="AY11" s="441" t="s">
        <v>130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131</v>
      </c>
      <c r="CE11" s="411"/>
      <c r="CF11" s="411"/>
      <c r="CG11" s="411"/>
      <c r="CH11" s="411"/>
      <c r="CI11" s="411"/>
      <c r="CJ11" s="411"/>
      <c r="CK11" s="411"/>
      <c r="CL11" s="411"/>
      <c r="CM11" s="411"/>
      <c r="CN11" s="411"/>
      <c r="CO11" s="411"/>
      <c r="CP11" s="411"/>
      <c r="CQ11" s="411"/>
      <c r="CR11" s="411"/>
      <c r="CS11" s="412"/>
      <c r="CT11" s="447" t="s">
        <v>132</v>
      </c>
      <c r="CU11" s="448"/>
      <c r="CV11" s="448"/>
      <c r="CW11" s="448"/>
      <c r="CX11" s="448"/>
      <c r="CY11" s="448"/>
      <c r="CZ11" s="448"/>
      <c r="DA11" s="449"/>
      <c r="DB11" s="447" t="s">
        <v>133</v>
      </c>
      <c r="DC11" s="448"/>
      <c r="DD11" s="448"/>
      <c r="DE11" s="448"/>
      <c r="DF11" s="448"/>
      <c r="DG11" s="448"/>
      <c r="DH11" s="448"/>
      <c r="DI11" s="449"/>
    </row>
    <row r="12" spans="1:119" ht="18.75" customHeight="1" x14ac:dyDescent="0.2">
      <c r="A12" s="181"/>
      <c r="B12" s="467" t="s">
        <v>134</v>
      </c>
      <c r="C12" s="468"/>
      <c r="D12" s="468"/>
      <c r="E12" s="468"/>
      <c r="F12" s="468"/>
      <c r="G12" s="468"/>
      <c r="H12" s="468"/>
      <c r="I12" s="468"/>
      <c r="J12" s="468"/>
      <c r="K12" s="469"/>
      <c r="L12" s="476" t="s">
        <v>135</v>
      </c>
      <c r="M12" s="477"/>
      <c r="N12" s="477"/>
      <c r="O12" s="477"/>
      <c r="P12" s="477"/>
      <c r="Q12" s="478"/>
      <c r="R12" s="479">
        <v>1510917</v>
      </c>
      <c r="S12" s="480"/>
      <c r="T12" s="480"/>
      <c r="U12" s="480"/>
      <c r="V12" s="481"/>
      <c r="W12" s="482" t="s">
        <v>1</v>
      </c>
      <c r="X12" s="440"/>
      <c r="Y12" s="440"/>
      <c r="Z12" s="440"/>
      <c r="AA12" s="440"/>
      <c r="AB12" s="483"/>
      <c r="AC12" s="484" t="s">
        <v>136</v>
      </c>
      <c r="AD12" s="485"/>
      <c r="AE12" s="485"/>
      <c r="AF12" s="485"/>
      <c r="AG12" s="486"/>
      <c r="AH12" s="484" t="s">
        <v>137</v>
      </c>
      <c r="AI12" s="485"/>
      <c r="AJ12" s="485"/>
      <c r="AK12" s="485"/>
      <c r="AL12" s="487"/>
      <c r="AM12" s="436" t="s">
        <v>138</v>
      </c>
      <c r="AN12" s="437"/>
      <c r="AO12" s="437"/>
      <c r="AP12" s="437"/>
      <c r="AQ12" s="437"/>
      <c r="AR12" s="437"/>
      <c r="AS12" s="437"/>
      <c r="AT12" s="438"/>
      <c r="AU12" s="439" t="s">
        <v>96</v>
      </c>
      <c r="AV12" s="440"/>
      <c r="AW12" s="440"/>
      <c r="AX12" s="440"/>
      <c r="AY12" s="441" t="s">
        <v>139</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140</v>
      </c>
      <c r="CE12" s="411"/>
      <c r="CF12" s="411"/>
      <c r="CG12" s="411"/>
      <c r="CH12" s="411"/>
      <c r="CI12" s="411"/>
      <c r="CJ12" s="411"/>
      <c r="CK12" s="411"/>
      <c r="CL12" s="411"/>
      <c r="CM12" s="411"/>
      <c r="CN12" s="411"/>
      <c r="CO12" s="411"/>
      <c r="CP12" s="411"/>
      <c r="CQ12" s="411"/>
      <c r="CR12" s="411"/>
      <c r="CS12" s="412"/>
      <c r="CT12" s="447" t="s">
        <v>132</v>
      </c>
      <c r="CU12" s="448"/>
      <c r="CV12" s="448"/>
      <c r="CW12" s="448"/>
      <c r="CX12" s="448"/>
      <c r="CY12" s="448"/>
      <c r="CZ12" s="448"/>
      <c r="DA12" s="449"/>
      <c r="DB12" s="447" t="s">
        <v>132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141</v>
      </c>
      <c r="N13" s="499"/>
      <c r="O13" s="499"/>
      <c r="P13" s="499"/>
      <c r="Q13" s="500"/>
      <c r="R13" s="491">
        <v>1459070</v>
      </c>
      <c r="S13" s="492"/>
      <c r="T13" s="492"/>
      <c r="U13" s="492"/>
      <c r="V13" s="493"/>
      <c r="W13" s="423" t="s">
        <v>142</v>
      </c>
      <c r="X13" s="424"/>
      <c r="Y13" s="424"/>
      <c r="Z13" s="424"/>
      <c r="AA13" s="424"/>
      <c r="AB13" s="414"/>
      <c r="AC13" s="458">
        <v>4645</v>
      </c>
      <c r="AD13" s="459"/>
      <c r="AE13" s="459"/>
      <c r="AF13" s="459"/>
      <c r="AG13" s="501"/>
      <c r="AH13" s="458">
        <v>4974</v>
      </c>
      <c r="AI13" s="459"/>
      <c r="AJ13" s="459"/>
      <c r="AK13" s="459"/>
      <c r="AL13" s="460"/>
      <c r="AM13" s="436" t="s">
        <v>143</v>
      </c>
      <c r="AN13" s="437"/>
      <c r="AO13" s="437"/>
      <c r="AP13" s="437"/>
      <c r="AQ13" s="437"/>
      <c r="AR13" s="437"/>
      <c r="AS13" s="437"/>
      <c r="AT13" s="438"/>
      <c r="AU13" s="439" t="s">
        <v>144</v>
      </c>
      <c r="AV13" s="440"/>
      <c r="AW13" s="440"/>
      <c r="AX13" s="440"/>
      <c r="AY13" s="441" t="s">
        <v>145</v>
      </c>
      <c r="AZ13" s="442"/>
      <c r="BA13" s="442"/>
      <c r="BB13" s="442"/>
      <c r="BC13" s="442"/>
      <c r="BD13" s="442"/>
      <c r="BE13" s="442"/>
      <c r="BF13" s="442"/>
      <c r="BG13" s="442"/>
      <c r="BH13" s="442"/>
      <c r="BI13" s="442"/>
      <c r="BJ13" s="442"/>
      <c r="BK13" s="442"/>
      <c r="BL13" s="442"/>
      <c r="BM13" s="443"/>
      <c r="BN13" s="407">
        <v>1126804</v>
      </c>
      <c r="BO13" s="408"/>
      <c r="BP13" s="408"/>
      <c r="BQ13" s="408"/>
      <c r="BR13" s="408"/>
      <c r="BS13" s="408"/>
      <c r="BT13" s="408"/>
      <c r="BU13" s="409"/>
      <c r="BV13" s="407">
        <v>7036686</v>
      </c>
      <c r="BW13" s="408"/>
      <c r="BX13" s="408"/>
      <c r="BY13" s="408"/>
      <c r="BZ13" s="408"/>
      <c r="CA13" s="408"/>
      <c r="CB13" s="408"/>
      <c r="CC13" s="409"/>
      <c r="CD13" s="410" t="s">
        <v>146</v>
      </c>
      <c r="CE13" s="411"/>
      <c r="CF13" s="411"/>
      <c r="CG13" s="411"/>
      <c r="CH13" s="411"/>
      <c r="CI13" s="411"/>
      <c r="CJ13" s="411"/>
      <c r="CK13" s="411"/>
      <c r="CL13" s="411"/>
      <c r="CM13" s="411"/>
      <c r="CN13" s="411"/>
      <c r="CO13" s="411"/>
      <c r="CP13" s="411"/>
      <c r="CQ13" s="411"/>
      <c r="CR13" s="411"/>
      <c r="CS13" s="412"/>
      <c r="CT13" s="404">
        <v>4.8</v>
      </c>
      <c r="CU13" s="405"/>
      <c r="CV13" s="405"/>
      <c r="CW13" s="405"/>
      <c r="CX13" s="405"/>
      <c r="CY13" s="405"/>
      <c r="CZ13" s="405"/>
      <c r="DA13" s="406"/>
      <c r="DB13" s="404">
        <v>4.4000000000000004</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147</v>
      </c>
      <c r="M14" s="489"/>
      <c r="N14" s="489"/>
      <c r="O14" s="489"/>
      <c r="P14" s="489"/>
      <c r="Q14" s="490"/>
      <c r="R14" s="491">
        <v>1517627</v>
      </c>
      <c r="S14" s="492"/>
      <c r="T14" s="492"/>
      <c r="U14" s="492"/>
      <c r="V14" s="493"/>
      <c r="W14" s="397"/>
      <c r="X14" s="398"/>
      <c r="Y14" s="398"/>
      <c r="Z14" s="398"/>
      <c r="AA14" s="398"/>
      <c r="AB14" s="387"/>
      <c r="AC14" s="494">
        <v>0.8</v>
      </c>
      <c r="AD14" s="495"/>
      <c r="AE14" s="495"/>
      <c r="AF14" s="495"/>
      <c r="AG14" s="496"/>
      <c r="AH14" s="494">
        <v>0.8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148</v>
      </c>
      <c r="CE14" s="503"/>
      <c r="CF14" s="503"/>
      <c r="CG14" s="503"/>
      <c r="CH14" s="503"/>
      <c r="CI14" s="503"/>
      <c r="CJ14" s="503"/>
      <c r="CK14" s="503"/>
      <c r="CL14" s="503"/>
      <c r="CM14" s="503"/>
      <c r="CN14" s="503"/>
      <c r="CO14" s="503"/>
      <c r="CP14" s="503"/>
      <c r="CQ14" s="503"/>
      <c r="CR14" s="503"/>
      <c r="CS14" s="504"/>
      <c r="CT14" s="505">
        <v>60.9</v>
      </c>
      <c r="CU14" s="506"/>
      <c r="CV14" s="506"/>
      <c r="CW14" s="506"/>
      <c r="CX14" s="506"/>
      <c r="CY14" s="506"/>
      <c r="CZ14" s="506"/>
      <c r="DA14" s="507"/>
      <c r="DB14" s="505">
        <v>56.4</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149</v>
      </c>
      <c r="N15" s="499"/>
      <c r="O15" s="499"/>
      <c r="P15" s="499"/>
      <c r="Q15" s="500"/>
      <c r="R15" s="491">
        <v>1470203</v>
      </c>
      <c r="S15" s="492"/>
      <c r="T15" s="492"/>
      <c r="U15" s="492"/>
      <c r="V15" s="493"/>
      <c r="W15" s="423" t="s">
        <v>150</v>
      </c>
      <c r="X15" s="424"/>
      <c r="Y15" s="424"/>
      <c r="Z15" s="424"/>
      <c r="AA15" s="424"/>
      <c r="AB15" s="414"/>
      <c r="AC15" s="458">
        <v>117546</v>
      </c>
      <c r="AD15" s="459"/>
      <c r="AE15" s="459"/>
      <c r="AF15" s="459"/>
      <c r="AG15" s="501"/>
      <c r="AH15" s="458">
        <v>124429</v>
      </c>
      <c r="AI15" s="459"/>
      <c r="AJ15" s="459"/>
      <c r="AK15" s="459"/>
      <c r="AL15" s="460"/>
      <c r="AM15" s="436"/>
      <c r="AN15" s="437"/>
      <c r="AO15" s="437"/>
      <c r="AP15" s="437"/>
      <c r="AQ15" s="437"/>
      <c r="AR15" s="437"/>
      <c r="AS15" s="437"/>
      <c r="AT15" s="438"/>
      <c r="AU15" s="439"/>
      <c r="AV15" s="440"/>
      <c r="AW15" s="440"/>
      <c r="AX15" s="440"/>
      <c r="AY15" s="367" t="s">
        <v>151</v>
      </c>
      <c r="AZ15" s="368"/>
      <c r="BA15" s="368"/>
      <c r="BB15" s="368"/>
      <c r="BC15" s="368"/>
      <c r="BD15" s="368"/>
      <c r="BE15" s="368"/>
      <c r="BF15" s="368"/>
      <c r="BG15" s="368"/>
      <c r="BH15" s="368"/>
      <c r="BI15" s="368"/>
      <c r="BJ15" s="368"/>
      <c r="BK15" s="368"/>
      <c r="BL15" s="368"/>
      <c r="BM15" s="369"/>
      <c r="BN15" s="370">
        <v>270085988</v>
      </c>
      <c r="BO15" s="371"/>
      <c r="BP15" s="371"/>
      <c r="BQ15" s="371"/>
      <c r="BR15" s="371"/>
      <c r="BS15" s="371"/>
      <c r="BT15" s="371"/>
      <c r="BU15" s="372"/>
      <c r="BV15" s="370">
        <v>257738332</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19.399999999999999</v>
      </c>
      <c r="AD16" s="495"/>
      <c r="AE16" s="495"/>
      <c r="AF16" s="495"/>
      <c r="AG16" s="496"/>
      <c r="AH16" s="494">
        <v>20</v>
      </c>
      <c r="AI16" s="495"/>
      <c r="AJ16" s="495"/>
      <c r="AK16" s="495"/>
      <c r="AL16" s="497"/>
      <c r="AM16" s="436"/>
      <c r="AN16" s="437"/>
      <c r="AO16" s="437"/>
      <c r="AP16" s="437"/>
      <c r="AQ16" s="437"/>
      <c r="AR16" s="437"/>
      <c r="AS16" s="437"/>
      <c r="AT16" s="438"/>
      <c r="AU16" s="439"/>
      <c r="AV16" s="440"/>
      <c r="AW16" s="440"/>
      <c r="AX16" s="440"/>
      <c r="AY16" s="441" t="s">
        <v>155</v>
      </c>
      <c r="AZ16" s="442"/>
      <c r="BA16" s="442"/>
      <c r="BB16" s="442"/>
      <c r="BC16" s="442"/>
      <c r="BD16" s="442"/>
      <c r="BE16" s="442"/>
      <c r="BF16" s="442"/>
      <c r="BG16" s="442"/>
      <c r="BH16" s="442"/>
      <c r="BI16" s="442"/>
      <c r="BJ16" s="442"/>
      <c r="BK16" s="442"/>
      <c r="BL16" s="442"/>
      <c r="BM16" s="443"/>
      <c r="BN16" s="407">
        <v>350490951</v>
      </c>
      <c r="BO16" s="408"/>
      <c r="BP16" s="408"/>
      <c r="BQ16" s="408"/>
      <c r="BR16" s="408"/>
      <c r="BS16" s="408"/>
      <c r="BT16" s="408"/>
      <c r="BU16" s="409"/>
      <c r="BV16" s="407">
        <v>343373743</v>
      </c>
      <c r="BW16" s="408"/>
      <c r="BX16" s="408"/>
      <c r="BY16" s="408"/>
      <c r="BZ16" s="408"/>
      <c r="CA16" s="408"/>
      <c r="CB16" s="408"/>
      <c r="CC16" s="409"/>
      <c r="CD16" s="194"/>
      <c r="CE16" s="521" t="s">
        <v>156</v>
      </c>
      <c r="CF16" s="521"/>
      <c r="CG16" s="521"/>
      <c r="CH16" s="521"/>
      <c r="CI16" s="521"/>
      <c r="CJ16" s="521"/>
      <c r="CK16" s="521"/>
      <c r="CL16" s="521"/>
      <c r="CM16" s="521"/>
      <c r="CN16" s="521"/>
      <c r="CO16" s="521"/>
      <c r="CP16" s="521"/>
      <c r="CQ16" s="521"/>
      <c r="CR16" s="521"/>
      <c r="CS16" s="522"/>
      <c r="CT16" s="404">
        <v>19.100000000000001</v>
      </c>
      <c r="CU16" s="405"/>
      <c r="CV16" s="405"/>
      <c r="CW16" s="405"/>
      <c r="CX16" s="405"/>
      <c r="CY16" s="405"/>
      <c r="CZ16" s="405"/>
      <c r="DA16" s="406"/>
      <c r="DB16" s="404">
        <v>19.600000000000001</v>
      </c>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157</v>
      </c>
      <c r="N17" s="519"/>
      <c r="O17" s="519"/>
      <c r="P17" s="519"/>
      <c r="Q17" s="520"/>
      <c r="R17" s="513" t="s">
        <v>158</v>
      </c>
      <c r="S17" s="514"/>
      <c r="T17" s="514"/>
      <c r="U17" s="514"/>
      <c r="V17" s="515"/>
      <c r="W17" s="423" t="s">
        <v>159</v>
      </c>
      <c r="X17" s="424"/>
      <c r="Y17" s="424"/>
      <c r="Z17" s="424"/>
      <c r="AA17" s="424"/>
      <c r="AB17" s="414"/>
      <c r="AC17" s="458">
        <v>484485</v>
      </c>
      <c r="AD17" s="459"/>
      <c r="AE17" s="459"/>
      <c r="AF17" s="459"/>
      <c r="AG17" s="501"/>
      <c r="AH17" s="458">
        <v>494038</v>
      </c>
      <c r="AI17" s="459"/>
      <c r="AJ17" s="459"/>
      <c r="AK17" s="459"/>
      <c r="AL17" s="460"/>
      <c r="AM17" s="436"/>
      <c r="AN17" s="437"/>
      <c r="AO17" s="437"/>
      <c r="AP17" s="437"/>
      <c r="AQ17" s="437"/>
      <c r="AR17" s="437"/>
      <c r="AS17" s="437"/>
      <c r="AT17" s="438"/>
      <c r="AU17" s="439"/>
      <c r="AV17" s="440"/>
      <c r="AW17" s="440"/>
      <c r="AX17" s="440"/>
      <c r="AY17" s="441" t="s">
        <v>160</v>
      </c>
      <c r="AZ17" s="442"/>
      <c r="BA17" s="442"/>
      <c r="BB17" s="442"/>
      <c r="BC17" s="442"/>
      <c r="BD17" s="442"/>
      <c r="BE17" s="442"/>
      <c r="BF17" s="442"/>
      <c r="BG17" s="442"/>
      <c r="BH17" s="442"/>
      <c r="BI17" s="442"/>
      <c r="BJ17" s="442"/>
      <c r="BK17" s="442"/>
      <c r="BL17" s="442"/>
      <c r="BM17" s="443"/>
      <c r="BN17" s="407">
        <v>339295063</v>
      </c>
      <c r="BO17" s="408"/>
      <c r="BP17" s="408"/>
      <c r="BQ17" s="408"/>
      <c r="BR17" s="408"/>
      <c r="BS17" s="408"/>
      <c r="BT17" s="408"/>
      <c r="BU17" s="409"/>
      <c r="BV17" s="407">
        <v>323725535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161</v>
      </c>
      <c r="C18" s="450"/>
      <c r="D18" s="450"/>
      <c r="E18" s="530"/>
      <c r="F18" s="530"/>
      <c r="G18" s="530"/>
      <c r="H18" s="530"/>
      <c r="I18" s="530"/>
      <c r="J18" s="530"/>
      <c r="K18" s="530"/>
      <c r="L18" s="531">
        <v>557.03</v>
      </c>
      <c r="M18" s="531"/>
      <c r="N18" s="531"/>
      <c r="O18" s="531"/>
      <c r="P18" s="531"/>
      <c r="Q18" s="531"/>
      <c r="R18" s="532"/>
      <c r="S18" s="532"/>
      <c r="T18" s="532"/>
      <c r="U18" s="532"/>
      <c r="V18" s="533"/>
      <c r="W18" s="425"/>
      <c r="X18" s="426"/>
      <c r="Y18" s="426"/>
      <c r="Z18" s="426"/>
      <c r="AA18" s="426"/>
      <c r="AB18" s="417"/>
      <c r="AC18" s="534">
        <v>79.900000000000006</v>
      </c>
      <c r="AD18" s="535"/>
      <c r="AE18" s="535"/>
      <c r="AF18" s="535"/>
      <c r="AG18" s="536"/>
      <c r="AH18" s="534">
        <v>79.2</v>
      </c>
      <c r="AI18" s="535"/>
      <c r="AJ18" s="535"/>
      <c r="AK18" s="535"/>
      <c r="AL18" s="537"/>
      <c r="AM18" s="436"/>
      <c r="AN18" s="437"/>
      <c r="AO18" s="437"/>
      <c r="AP18" s="437"/>
      <c r="AQ18" s="437"/>
      <c r="AR18" s="437"/>
      <c r="AS18" s="437"/>
      <c r="AT18" s="438"/>
      <c r="AU18" s="439"/>
      <c r="AV18" s="440"/>
      <c r="AW18" s="440"/>
      <c r="AX18" s="440"/>
      <c r="AY18" s="441" t="s">
        <v>162</v>
      </c>
      <c r="AZ18" s="442"/>
      <c r="BA18" s="442"/>
      <c r="BB18" s="442"/>
      <c r="BC18" s="442"/>
      <c r="BD18" s="442"/>
      <c r="BE18" s="442"/>
      <c r="BF18" s="442"/>
      <c r="BG18" s="442"/>
      <c r="BH18" s="442"/>
      <c r="BI18" s="442"/>
      <c r="BJ18" s="442"/>
      <c r="BK18" s="442"/>
      <c r="BL18" s="442"/>
      <c r="BM18" s="443"/>
      <c r="BN18" s="407">
        <v>458302263</v>
      </c>
      <c r="BO18" s="408"/>
      <c r="BP18" s="408"/>
      <c r="BQ18" s="408"/>
      <c r="BR18" s="408"/>
      <c r="BS18" s="408"/>
      <c r="BT18" s="408"/>
      <c r="BU18" s="409"/>
      <c r="BV18" s="407">
        <v>462046468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163</v>
      </c>
      <c r="C19" s="450"/>
      <c r="D19" s="450"/>
      <c r="E19" s="530"/>
      <c r="F19" s="530"/>
      <c r="G19" s="530"/>
      <c r="H19" s="530"/>
      <c r="I19" s="530"/>
      <c r="J19" s="530"/>
      <c r="K19" s="530"/>
      <c r="L19" s="538">
        <v>2738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164</v>
      </c>
      <c r="AZ19" s="442"/>
      <c r="BA19" s="442"/>
      <c r="BB19" s="442"/>
      <c r="BC19" s="442"/>
      <c r="BD19" s="442"/>
      <c r="BE19" s="442"/>
      <c r="BF19" s="442"/>
      <c r="BG19" s="442"/>
      <c r="BH19" s="442"/>
      <c r="BI19" s="442"/>
      <c r="BJ19" s="442"/>
      <c r="BK19" s="442"/>
      <c r="BL19" s="442"/>
      <c r="BM19" s="443"/>
      <c r="BN19" s="407">
        <v>536950414</v>
      </c>
      <c r="BO19" s="408"/>
      <c r="BP19" s="408"/>
      <c r="BQ19" s="408"/>
      <c r="BR19" s="408"/>
      <c r="BS19" s="408"/>
      <c r="BT19" s="408"/>
      <c r="BU19" s="409"/>
      <c r="BV19" s="407">
        <v>549763453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165</v>
      </c>
      <c r="C20" s="450"/>
      <c r="D20" s="450"/>
      <c r="E20" s="530"/>
      <c r="F20" s="530"/>
      <c r="G20" s="530"/>
      <c r="H20" s="530"/>
      <c r="I20" s="530"/>
      <c r="J20" s="530"/>
      <c r="K20" s="530"/>
      <c r="L20" s="538">
        <v>734920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166</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167</v>
      </c>
      <c r="C22" s="551"/>
      <c r="D22" s="552"/>
      <c r="E22" s="419" t="s">
        <v>1</v>
      </c>
      <c r="F22" s="424"/>
      <c r="G22" s="424"/>
      <c r="H22" s="424"/>
      <c r="I22" s="424"/>
      <c r="J22" s="424"/>
      <c r="K22" s="414"/>
      <c r="L22" s="419" t="s">
        <v>168</v>
      </c>
      <c r="M22" s="424"/>
      <c r="N22" s="424"/>
      <c r="O22" s="424"/>
      <c r="P22" s="414"/>
      <c r="Q22" s="582" t="s">
        <v>169</v>
      </c>
      <c r="R22" s="583"/>
      <c r="S22" s="583"/>
      <c r="T22" s="583"/>
      <c r="U22" s="583"/>
      <c r="V22" s="584"/>
      <c r="W22" s="550" t="s">
        <v>170</v>
      </c>
      <c r="X22" s="551"/>
      <c r="Y22" s="552"/>
      <c r="Z22" s="419" t="s">
        <v>1</v>
      </c>
      <c r="AA22" s="424"/>
      <c r="AB22" s="424"/>
      <c r="AC22" s="424"/>
      <c r="AD22" s="424"/>
      <c r="AE22" s="424"/>
      <c r="AF22" s="424"/>
      <c r="AG22" s="414"/>
      <c r="AH22" s="588" t="s">
        <v>171</v>
      </c>
      <c r="AI22" s="424"/>
      <c r="AJ22" s="424"/>
      <c r="AK22" s="424"/>
      <c r="AL22" s="414"/>
      <c r="AM22" s="588" t="s">
        <v>172</v>
      </c>
      <c r="AN22" s="589"/>
      <c r="AO22" s="589"/>
      <c r="AP22" s="589"/>
      <c r="AQ22" s="589"/>
      <c r="AR22" s="590"/>
      <c r="AS22" s="582" t="s">
        <v>169</v>
      </c>
      <c r="AT22" s="583"/>
      <c r="AU22" s="583"/>
      <c r="AV22" s="583"/>
      <c r="AW22" s="583"/>
      <c r="AX22" s="594"/>
      <c r="AY22" s="367" t="s">
        <v>173</v>
      </c>
      <c r="AZ22" s="368"/>
      <c r="BA22" s="368"/>
      <c r="BB22" s="368"/>
      <c r="BC22" s="368"/>
      <c r="BD22" s="368"/>
      <c r="BE22" s="368"/>
      <c r="BF22" s="368"/>
      <c r="BG22" s="368"/>
      <c r="BH22" s="368"/>
      <c r="BI22" s="368"/>
      <c r="BJ22" s="368"/>
      <c r="BK22" s="368"/>
      <c r="BL22" s="368"/>
      <c r="BM22" s="369"/>
      <c r="BN22" s="370">
        <v>1158862890</v>
      </c>
      <c r="BO22" s="371"/>
      <c r="BP22" s="371"/>
      <c r="BQ22" s="371"/>
      <c r="BR22" s="371"/>
      <c r="BS22" s="371"/>
      <c r="BT22" s="371"/>
      <c r="BU22" s="372"/>
      <c r="BV22" s="370">
        <v>1146567828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174</v>
      </c>
      <c r="AZ23" s="442"/>
      <c r="BA23" s="442"/>
      <c r="BB23" s="442"/>
      <c r="BC23" s="442"/>
      <c r="BD23" s="442"/>
      <c r="BE23" s="442"/>
      <c r="BF23" s="442"/>
      <c r="BG23" s="442"/>
      <c r="BH23" s="442"/>
      <c r="BI23" s="442"/>
      <c r="BJ23" s="442"/>
      <c r="BK23" s="442"/>
      <c r="BL23" s="442"/>
      <c r="BM23" s="443"/>
      <c r="BN23" s="407">
        <v>168554953</v>
      </c>
      <c r="BO23" s="408"/>
      <c r="BP23" s="408"/>
      <c r="BQ23" s="408"/>
      <c r="BR23" s="408"/>
      <c r="BS23" s="408"/>
      <c r="BT23" s="408"/>
      <c r="BU23" s="409"/>
      <c r="BV23" s="407">
        <v>183525937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175</v>
      </c>
      <c r="F24" s="437"/>
      <c r="G24" s="437"/>
      <c r="H24" s="437"/>
      <c r="I24" s="437"/>
      <c r="J24" s="437"/>
      <c r="K24" s="438"/>
      <c r="L24" s="458">
        <v>1</v>
      </c>
      <c r="M24" s="459"/>
      <c r="N24" s="459"/>
      <c r="O24" s="459"/>
      <c r="P24" s="501"/>
      <c r="Q24" s="458">
        <v>11280</v>
      </c>
      <c r="R24" s="459"/>
      <c r="S24" s="459"/>
      <c r="T24" s="459"/>
      <c r="U24" s="459"/>
      <c r="V24" s="501"/>
      <c r="W24" s="553"/>
      <c r="X24" s="554"/>
      <c r="Y24" s="555"/>
      <c r="Z24" s="457" t="s">
        <v>176</v>
      </c>
      <c r="AA24" s="437"/>
      <c r="AB24" s="437"/>
      <c r="AC24" s="437"/>
      <c r="AD24" s="437"/>
      <c r="AE24" s="437"/>
      <c r="AF24" s="437"/>
      <c r="AG24" s="438"/>
      <c r="AH24" s="458">
        <v>10492</v>
      </c>
      <c r="AI24" s="459"/>
      <c r="AJ24" s="459"/>
      <c r="AK24" s="459"/>
      <c r="AL24" s="501"/>
      <c r="AM24" s="458">
        <v>33616368</v>
      </c>
      <c r="AN24" s="459"/>
      <c r="AO24" s="459"/>
      <c r="AP24" s="459"/>
      <c r="AQ24" s="459"/>
      <c r="AR24" s="501"/>
      <c r="AS24" s="458">
        <v>3204</v>
      </c>
      <c r="AT24" s="459"/>
      <c r="AU24" s="459"/>
      <c r="AV24" s="459"/>
      <c r="AW24" s="459"/>
      <c r="AX24" s="460"/>
      <c r="AY24" s="523" t="s">
        <v>177</v>
      </c>
      <c r="AZ24" s="524"/>
      <c r="BA24" s="524"/>
      <c r="BB24" s="524"/>
      <c r="BC24" s="524"/>
      <c r="BD24" s="524"/>
      <c r="BE24" s="524"/>
      <c r="BF24" s="524"/>
      <c r="BG24" s="524"/>
      <c r="BH24" s="524"/>
      <c r="BI24" s="524"/>
      <c r="BJ24" s="524"/>
      <c r="BK24" s="524"/>
      <c r="BL24" s="524"/>
      <c r="BM24" s="525"/>
      <c r="BN24" s="407">
        <v>676066573</v>
      </c>
      <c r="BO24" s="408"/>
      <c r="BP24" s="408"/>
      <c r="BQ24" s="408"/>
      <c r="BR24" s="408"/>
      <c r="BS24" s="408"/>
      <c r="BT24" s="408"/>
      <c r="BU24" s="409"/>
      <c r="BV24" s="407">
        <v>665737432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178</v>
      </c>
      <c r="F25" s="437"/>
      <c r="G25" s="437"/>
      <c r="H25" s="437"/>
      <c r="I25" s="437"/>
      <c r="J25" s="437"/>
      <c r="K25" s="438"/>
      <c r="L25" s="458">
        <v>3</v>
      </c>
      <c r="M25" s="459"/>
      <c r="N25" s="459"/>
      <c r="O25" s="459"/>
      <c r="P25" s="501"/>
      <c r="Q25" s="458">
        <v>9435</v>
      </c>
      <c r="R25" s="459"/>
      <c r="S25" s="459"/>
      <c r="T25" s="459"/>
      <c r="U25" s="459"/>
      <c r="V25" s="501"/>
      <c r="W25" s="553"/>
      <c r="X25" s="554"/>
      <c r="Y25" s="555"/>
      <c r="Z25" s="457" t="s">
        <v>179</v>
      </c>
      <c r="AA25" s="437"/>
      <c r="AB25" s="437"/>
      <c r="AC25" s="437"/>
      <c r="AD25" s="437"/>
      <c r="AE25" s="437"/>
      <c r="AF25" s="437"/>
      <c r="AG25" s="438"/>
      <c r="AH25" s="458">
        <v>1490</v>
      </c>
      <c r="AI25" s="459"/>
      <c r="AJ25" s="459"/>
      <c r="AK25" s="459"/>
      <c r="AL25" s="501"/>
      <c r="AM25" s="458">
        <v>4723300</v>
      </c>
      <c r="AN25" s="459"/>
      <c r="AO25" s="459"/>
      <c r="AP25" s="459"/>
      <c r="AQ25" s="459"/>
      <c r="AR25" s="501"/>
      <c r="AS25" s="458">
        <v>3170</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268375930</v>
      </c>
      <c r="BO25" s="371"/>
      <c r="BP25" s="371"/>
      <c r="BQ25" s="371"/>
      <c r="BR25" s="371"/>
      <c r="BS25" s="371"/>
      <c r="BT25" s="371"/>
      <c r="BU25" s="372"/>
      <c r="BV25" s="370">
        <v>212297197</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181</v>
      </c>
      <c r="F26" s="437"/>
      <c r="G26" s="437"/>
      <c r="H26" s="437"/>
      <c r="I26" s="437"/>
      <c r="J26" s="437"/>
      <c r="K26" s="438"/>
      <c r="L26" s="458">
        <v>1</v>
      </c>
      <c r="M26" s="459"/>
      <c r="N26" s="459"/>
      <c r="O26" s="459"/>
      <c r="P26" s="501"/>
      <c r="Q26" s="458">
        <v>8300</v>
      </c>
      <c r="R26" s="459"/>
      <c r="S26" s="459"/>
      <c r="T26" s="459"/>
      <c r="U26" s="459"/>
      <c r="V26" s="501"/>
      <c r="W26" s="553"/>
      <c r="X26" s="554"/>
      <c r="Y26" s="555"/>
      <c r="Z26" s="457" t="s">
        <v>182</v>
      </c>
      <c r="AA26" s="559"/>
      <c r="AB26" s="559"/>
      <c r="AC26" s="559"/>
      <c r="AD26" s="559"/>
      <c r="AE26" s="559"/>
      <c r="AF26" s="559"/>
      <c r="AG26" s="560"/>
      <c r="AH26" s="458">
        <v>1668</v>
      </c>
      <c r="AI26" s="459"/>
      <c r="AJ26" s="459"/>
      <c r="AK26" s="459"/>
      <c r="AL26" s="501"/>
      <c r="AM26" s="458">
        <v>5511072</v>
      </c>
      <c r="AN26" s="459"/>
      <c r="AO26" s="459"/>
      <c r="AP26" s="459"/>
      <c r="AQ26" s="459"/>
      <c r="AR26" s="501"/>
      <c r="AS26" s="458">
        <v>3304</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v>5406622</v>
      </c>
      <c r="BO26" s="408"/>
      <c r="BP26" s="408"/>
      <c r="BQ26" s="408"/>
      <c r="BR26" s="408"/>
      <c r="BS26" s="408"/>
      <c r="BT26" s="408"/>
      <c r="BU26" s="409"/>
      <c r="BV26" s="407">
        <v>5519622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184</v>
      </c>
      <c r="F27" s="437"/>
      <c r="G27" s="437"/>
      <c r="H27" s="437"/>
      <c r="I27" s="437"/>
      <c r="J27" s="437"/>
      <c r="K27" s="438"/>
      <c r="L27" s="458">
        <v>1</v>
      </c>
      <c r="M27" s="459"/>
      <c r="N27" s="459"/>
      <c r="O27" s="459"/>
      <c r="P27" s="501"/>
      <c r="Q27" s="458">
        <v>11400</v>
      </c>
      <c r="R27" s="459"/>
      <c r="S27" s="459"/>
      <c r="T27" s="459"/>
      <c r="U27" s="459"/>
      <c r="V27" s="501"/>
      <c r="W27" s="553"/>
      <c r="X27" s="554"/>
      <c r="Y27" s="555"/>
      <c r="Z27" s="457" t="s">
        <v>185</v>
      </c>
      <c r="AA27" s="437"/>
      <c r="AB27" s="437"/>
      <c r="AC27" s="437"/>
      <c r="AD27" s="437"/>
      <c r="AE27" s="437"/>
      <c r="AF27" s="437"/>
      <c r="AG27" s="438"/>
      <c r="AH27" s="458">
        <v>7406</v>
      </c>
      <c r="AI27" s="459"/>
      <c r="AJ27" s="459"/>
      <c r="AK27" s="459"/>
      <c r="AL27" s="501"/>
      <c r="AM27" s="458">
        <v>26101340</v>
      </c>
      <c r="AN27" s="459"/>
      <c r="AO27" s="459"/>
      <c r="AP27" s="459"/>
      <c r="AQ27" s="459"/>
      <c r="AR27" s="501"/>
      <c r="AS27" s="458">
        <v>3524</v>
      </c>
      <c r="AT27" s="459"/>
      <c r="AU27" s="459"/>
      <c r="AV27" s="459"/>
      <c r="AW27" s="459"/>
      <c r="AX27" s="460"/>
      <c r="AY27" s="502" t="s">
        <v>186</v>
      </c>
      <c r="AZ27" s="503"/>
      <c r="BA27" s="503"/>
      <c r="BB27" s="503"/>
      <c r="BC27" s="503"/>
      <c r="BD27" s="503"/>
      <c r="BE27" s="503"/>
      <c r="BF27" s="503"/>
      <c r="BG27" s="503"/>
      <c r="BH27" s="503"/>
      <c r="BI27" s="503"/>
      <c r="BJ27" s="503"/>
      <c r="BK27" s="503"/>
      <c r="BL27" s="503"/>
      <c r="BM27" s="504"/>
      <c r="BN27" s="526">
        <v>8207016</v>
      </c>
      <c r="BO27" s="527"/>
      <c r="BP27" s="527"/>
      <c r="BQ27" s="527"/>
      <c r="BR27" s="527"/>
      <c r="BS27" s="527"/>
      <c r="BT27" s="527"/>
      <c r="BU27" s="528"/>
      <c r="BV27" s="526">
        <v>8198969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187</v>
      </c>
      <c r="F28" s="437"/>
      <c r="G28" s="437"/>
      <c r="H28" s="437"/>
      <c r="I28" s="437"/>
      <c r="J28" s="437"/>
      <c r="K28" s="438"/>
      <c r="L28" s="458">
        <v>1</v>
      </c>
      <c r="M28" s="459"/>
      <c r="N28" s="459"/>
      <c r="O28" s="459"/>
      <c r="P28" s="501"/>
      <c r="Q28" s="458">
        <v>10400</v>
      </c>
      <c r="R28" s="459"/>
      <c r="S28" s="459"/>
      <c r="T28" s="459"/>
      <c r="U28" s="459"/>
      <c r="V28" s="501"/>
      <c r="W28" s="553"/>
      <c r="X28" s="554"/>
      <c r="Y28" s="555"/>
      <c r="Z28" s="457" t="s">
        <v>188</v>
      </c>
      <c r="AA28" s="437"/>
      <c r="AB28" s="437"/>
      <c r="AC28" s="437"/>
      <c r="AD28" s="437"/>
      <c r="AE28" s="437"/>
      <c r="AF28" s="437"/>
      <c r="AG28" s="438"/>
      <c r="AH28" s="458">
        <v>1000</v>
      </c>
      <c r="AI28" s="459"/>
      <c r="AJ28" s="459"/>
      <c r="AK28" s="459"/>
      <c r="AL28" s="501"/>
      <c r="AM28" s="458">
        <v>2625000</v>
      </c>
      <c r="AN28" s="459"/>
      <c r="AO28" s="459"/>
      <c r="AP28" s="459"/>
      <c r="AQ28" s="459"/>
      <c r="AR28" s="501"/>
      <c r="AS28" s="458">
        <v>2625</v>
      </c>
      <c r="AT28" s="459"/>
      <c r="AU28" s="459"/>
      <c r="AV28" s="459"/>
      <c r="AW28" s="459"/>
      <c r="AX28" s="460"/>
      <c r="AY28" s="561" t="s">
        <v>189</v>
      </c>
      <c r="AZ28" s="562"/>
      <c r="BA28" s="562"/>
      <c r="BB28" s="563"/>
      <c r="BC28" s="367" t="s">
        <v>50</v>
      </c>
      <c r="BD28" s="368"/>
      <c r="BE28" s="368"/>
      <c r="BF28" s="368"/>
      <c r="BG28" s="368"/>
      <c r="BH28" s="368"/>
      <c r="BI28" s="368"/>
      <c r="BJ28" s="368"/>
      <c r="BK28" s="368"/>
      <c r="BL28" s="368"/>
      <c r="BM28" s="369"/>
      <c r="BN28" s="370">
        <v>15598498</v>
      </c>
      <c r="BO28" s="371"/>
      <c r="BP28" s="371"/>
      <c r="BQ28" s="371"/>
      <c r="BR28" s="371"/>
      <c r="BS28" s="371"/>
      <c r="BT28" s="371"/>
      <c r="BU28" s="372"/>
      <c r="BV28" s="370">
        <v>14561665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190</v>
      </c>
      <c r="F29" s="437"/>
      <c r="G29" s="437"/>
      <c r="H29" s="437"/>
      <c r="I29" s="437"/>
      <c r="J29" s="437"/>
      <c r="K29" s="438"/>
      <c r="L29" s="458">
        <v>67</v>
      </c>
      <c r="M29" s="459"/>
      <c r="N29" s="459"/>
      <c r="O29" s="459"/>
      <c r="P29" s="501"/>
      <c r="Q29" s="458">
        <v>9300</v>
      </c>
      <c r="R29" s="459"/>
      <c r="S29" s="459"/>
      <c r="T29" s="459"/>
      <c r="U29" s="459"/>
      <c r="V29" s="501"/>
      <c r="W29" s="556"/>
      <c r="X29" s="557"/>
      <c r="Y29" s="558"/>
      <c r="Z29" s="457" t="s">
        <v>191</v>
      </c>
      <c r="AA29" s="437"/>
      <c r="AB29" s="437"/>
      <c r="AC29" s="437"/>
      <c r="AD29" s="437"/>
      <c r="AE29" s="437"/>
      <c r="AF29" s="437"/>
      <c r="AG29" s="438"/>
      <c r="AH29" s="458">
        <v>18898</v>
      </c>
      <c r="AI29" s="459"/>
      <c r="AJ29" s="459"/>
      <c r="AK29" s="459"/>
      <c r="AL29" s="501"/>
      <c r="AM29" s="458">
        <v>62342708</v>
      </c>
      <c r="AN29" s="459"/>
      <c r="AO29" s="459"/>
      <c r="AP29" s="459"/>
      <c r="AQ29" s="459"/>
      <c r="AR29" s="501"/>
      <c r="AS29" s="458">
        <v>3299</v>
      </c>
      <c r="AT29" s="459"/>
      <c r="AU29" s="459"/>
      <c r="AV29" s="459"/>
      <c r="AW29" s="459"/>
      <c r="AX29" s="460"/>
      <c r="AY29" s="564"/>
      <c r="AZ29" s="565"/>
      <c r="BA29" s="565"/>
      <c r="BB29" s="566"/>
      <c r="BC29" s="441" t="s">
        <v>192</v>
      </c>
      <c r="BD29" s="442"/>
      <c r="BE29" s="442"/>
      <c r="BF29" s="442"/>
      <c r="BG29" s="442"/>
      <c r="BH29" s="442"/>
      <c r="BI29" s="442"/>
      <c r="BJ29" s="442"/>
      <c r="BK29" s="442"/>
      <c r="BL29" s="442"/>
      <c r="BM29" s="443"/>
      <c r="BN29" s="407">
        <v>21791250</v>
      </c>
      <c r="BO29" s="408"/>
      <c r="BP29" s="408"/>
      <c r="BQ29" s="408"/>
      <c r="BR29" s="408"/>
      <c r="BS29" s="408"/>
      <c r="BT29" s="408"/>
      <c r="BU29" s="409"/>
      <c r="BV29" s="407">
        <v>25032486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193</v>
      </c>
      <c r="X30" s="575"/>
      <c r="Y30" s="575"/>
      <c r="Z30" s="575"/>
      <c r="AA30" s="575"/>
      <c r="AB30" s="575"/>
      <c r="AC30" s="575"/>
      <c r="AD30" s="575"/>
      <c r="AE30" s="575"/>
      <c r="AF30" s="575"/>
      <c r="AG30" s="576"/>
      <c r="AH30" s="534">
        <v>100.3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50018972</v>
      </c>
      <c r="BO30" s="527"/>
      <c r="BP30" s="527"/>
      <c r="BQ30" s="527"/>
      <c r="BR30" s="527"/>
      <c r="BS30" s="527"/>
      <c r="BT30" s="527"/>
      <c r="BU30" s="528"/>
      <c r="BV30" s="526">
        <v>28503119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194</v>
      </c>
      <c r="D32" s="570"/>
      <c r="E32" s="570"/>
      <c r="F32" s="570"/>
      <c r="G32" s="570"/>
      <c r="H32" s="570"/>
      <c r="I32" s="570"/>
      <c r="J32" s="570"/>
      <c r="K32" s="570"/>
      <c r="L32" s="570"/>
      <c r="M32" s="570"/>
      <c r="N32" s="570"/>
      <c r="O32" s="570"/>
      <c r="P32" s="570"/>
      <c r="Q32" s="570"/>
      <c r="R32" s="570"/>
      <c r="S32" s="570"/>
      <c r="U32" s="411" t="s">
        <v>195</v>
      </c>
      <c r="V32" s="411"/>
      <c r="W32" s="411"/>
      <c r="X32" s="411"/>
      <c r="Y32" s="411"/>
      <c r="Z32" s="411"/>
      <c r="AA32" s="411"/>
      <c r="AB32" s="411"/>
      <c r="AC32" s="411"/>
      <c r="AD32" s="411"/>
      <c r="AE32" s="411"/>
      <c r="AF32" s="411"/>
      <c r="AG32" s="411"/>
      <c r="AH32" s="411"/>
      <c r="AI32" s="411"/>
      <c r="AJ32" s="411"/>
      <c r="AK32" s="411"/>
      <c r="AM32" s="411" t="s">
        <v>196</v>
      </c>
      <c r="AN32" s="411"/>
      <c r="AO32" s="411"/>
      <c r="AP32" s="411"/>
      <c r="AQ32" s="411"/>
      <c r="AR32" s="411"/>
      <c r="AS32" s="411"/>
      <c r="AT32" s="411"/>
      <c r="AU32" s="411"/>
      <c r="AV32" s="411"/>
      <c r="AW32" s="411"/>
      <c r="AX32" s="411"/>
      <c r="AY32" s="411"/>
      <c r="AZ32" s="411"/>
      <c r="BA32" s="411"/>
      <c r="BB32" s="411"/>
      <c r="BC32" s="411"/>
      <c r="BE32" s="411" t="s">
        <v>197</v>
      </c>
      <c r="BF32" s="411"/>
      <c r="BG32" s="411"/>
      <c r="BH32" s="411"/>
      <c r="BI32" s="411"/>
      <c r="BJ32" s="411"/>
      <c r="BK32" s="411"/>
      <c r="BL32" s="411"/>
      <c r="BM32" s="411"/>
      <c r="BN32" s="411"/>
      <c r="BO32" s="411"/>
      <c r="BP32" s="411"/>
      <c r="BQ32" s="411"/>
      <c r="BR32" s="411"/>
      <c r="BS32" s="411"/>
      <c r="BT32" s="411"/>
      <c r="BU32" s="411"/>
      <c r="BW32" s="411" t="s">
        <v>198</v>
      </c>
      <c r="BX32" s="411"/>
      <c r="BY32" s="411"/>
      <c r="BZ32" s="411"/>
      <c r="CA32" s="411"/>
      <c r="CB32" s="411"/>
      <c r="CC32" s="411"/>
      <c r="CD32" s="411"/>
      <c r="CE32" s="411"/>
      <c r="CF32" s="411"/>
      <c r="CG32" s="411"/>
      <c r="CH32" s="411"/>
      <c r="CI32" s="411"/>
      <c r="CJ32" s="411"/>
      <c r="CK32" s="411"/>
      <c r="CL32" s="411"/>
      <c r="CM32" s="411"/>
      <c r="CO32" s="411" t="s">
        <v>199</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200</v>
      </c>
      <c r="D33" s="431"/>
      <c r="E33" s="396" t="s">
        <v>201</v>
      </c>
      <c r="F33" s="396"/>
      <c r="G33" s="396"/>
      <c r="H33" s="396"/>
      <c r="I33" s="396"/>
      <c r="J33" s="396"/>
      <c r="K33" s="396"/>
      <c r="L33" s="396"/>
      <c r="M33" s="396"/>
      <c r="N33" s="396"/>
      <c r="O33" s="396"/>
      <c r="P33" s="396"/>
      <c r="Q33" s="396"/>
      <c r="R33" s="396"/>
      <c r="S33" s="396"/>
      <c r="T33" s="206"/>
      <c r="U33" s="431" t="s">
        <v>200</v>
      </c>
      <c r="V33" s="431"/>
      <c r="W33" s="396" t="s">
        <v>201</v>
      </c>
      <c r="X33" s="396"/>
      <c r="Y33" s="396"/>
      <c r="Z33" s="396"/>
      <c r="AA33" s="396"/>
      <c r="AB33" s="396"/>
      <c r="AC33" s="396"/>
      <c r="AD33" s="396"/>
      <c r="AE33" s="396"/>
      <c r="AF33" s="396"/>
      <c r="AG33" s="396"/>
      <c r="AH33" s="396"/>
      <c r="AI33" s="396"/>
      <c r="AJ33" s="396"/>
      <c r="AK33" s="396"/>
      <c r="AL33" s="206"/>
      <c r="AM33" s="431" t="s">
        <v>200</v>
      </c>
      <c r="AN33" s="431"/>
      <c r="AO33" s="396" t="s">
        <v>201</v>
      </c>
      <c r="AP33" s="396"/>
      <c r="AQ33" s="396"/>
      <c r="AR33" s="396"/>
      <c r="AS33" s="396"/>
      <c r="AT33" s="396"/>
      <c r="AU33" s="396"/>
      <c r="AV33" s="396"/>
      <c r="AW33" s="396"/>
      <c r="AX33" s="396"/>
      <c r="AY33" s="396"/>
      <c r="AZ33" s="396"/>
      <c r="BA33" s="396"/>
      <c r="BB33" s="396"/>
      <c r="BC33" s="396"/>
      <c r="BD33" s="207"/>
      <c r="BE33" s="396" t="s">
        <v>202</v>
      </c>
      <c r="BF33" s="396"/>
      <c r="BG33" s="396" t="s">
        <v>203</v>
      </c>
      <c r="BH33" s="396"/>
      <c r="BI33" s="396"/>
      <c r="BJ33" s="396"/>
      <c r="BK33" s="396"/>
      <c r="BL33" s="396"/>
      <c r="BM33" s="396"/>
      <c r="BN33" s="396"/>
      <c r="BO33" s="396"/>
      <c r="BP33" s="396"/>
      <c r="BQ33" s="396"/>
      <c r="BR33" s="396"/>
      <c r="BS33" s="396"/>
      <c r="BT33" s="396"/>
      <c r="BU33" s="396"/>
      <c r="BV33" s="207"/>
      <c r="BW33" s="431" t="s">
        <v>202</v>
      </c>
      <c r="BX33" s="431"/>
      <c r="BY33" s="396" t="s">
        <v>204</v>
      </c>
      <c r="BZ33" s="396"/>
      <c r="CA33" s="396"/>
      <c r="CB33" s="396"/>
      <c r="CC33" s="396"/>
      <c r="CD33" s="396"/>
      <c r="CE33" s="396"/>
      <c r="CF33" s="396"/>
      <c r="CG33" s="396"/>
      <c r="CH33" s="396"/>
      <c r="CI33" s="396"/>
      <c r="CJ33" s="396"/>
      <c r="CK33" s="396"/>
      <c r="CL33" s="396"/>
      <c r="CM33" s="396"/>
      <c r="CN33" s="206"/>
      <c r="CO33" s="431" t="s">
        <v>200</v>
      </c>
      <c r="CP33" s="431"/>
      <c r="CQ33" s="396" t="s">
        <v>205</v>
      </c>
      <c r="CR33" s="396"/>
      <c r="CS33" s="396"/>
      <c r="CT33" s="396"/>
      <c r="CU33" s="396"/>
      <c r="CV33" s="396"/>
      <c r="CW33" s="396"/>
      <c r="CX33" s="396"/>
      <c r="CY33" s="396"/>
      <c r="CZ33" s="396"/>
      <c r="DA33" s="396"/>
      <c r="DB33" s="396"/>
      <c r="DC33" s="396"/>
      <c r="DD33" s="396"/>
      <c r="DE33" s="396"/>
      <c r="DF33" s="206"/>
      <c r="DG33" s="596" t="s">
        <v>206</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5</v>
      </c>
      <c r="V34" s="597"/>
      <c r="W34" s="598" t="str">
        <f>IF('各会計、関係団体の財政状況及び健全化判断比率'!B28="","",'各会計、関係団体の財政状況及び健全化判断比率'!B28)</f>
        <v>国民健康保険事業費</v>
      </c>
      <c r="X34" s="598"/>
      <c r="Y34" s="598"/>
      <c r="Z34" s="598"/>
      <c r="AA34" s="598"/>
      <c r="AB34" s="598"/>
      <c r="AC34" s="598"/>
      <c r="AD34" s="598"/>
      <c r="AE34" s="598"/>
      <c r="AF34" s="598"/>
      <c r="AG34" s="598"/>
      <c r="AH34" s="598"/>
      <c r="AI34" s="598"/>
      <c r="AJ34" s="598"/>
      <c r="AK34" s="598"/>
      <c r="AL34" s="181"/>
      <c r="AM34" s="597">
        <f>IF(AO34="","",MAX(C34:D43,U34:V43)+1)</f>
        <v>9</v>
      </c>
      <c r="AN34" s="597"/>
      <c r="AO34" s="598" t="str">
        <f>IF('各会計、関係団体の財政状況及び健全化判断比率'!B32="","",'各会計、関係団体の財政状況及び健全化判断比率'!B32)</f>
        <v>下水道事業会計</v>
      </c>
      <c r="AP34" s="598"/>
      <c r="AQ34" s="598"/>
      <c r="AR34" s="598"/>
      <c r="AS34" s="598"/>
      <c r="AT34" s="598"/>
      <c r="AU34" s="598"/>
      <c r="AV34" s="598"/>
      <c r="AW34" s="598"/>
      <c r="AX34" s="598"/>
      <c r="AY34" s="598"/>
      <c r="AZ34" s="598"/>
      <c r="BA34" s="598"/>
      <c r="BB34" s="598"/>
      <c r="BC34" s="598"/>
      <c r="BD34" s="181"/>
      <c r="BE34" s="597">
        <f>IF(BG34="","",MAX(C34:D43,U34:V43,AM34:AN43)+1)</f>
        <v>16</v>
      </c>
      <c r="BF34" s="597"/>
      <c r="BG34" s="598" t="str">
        <f>IF('各会計、関係団体の財政状況及び健全化判断比率'!B39="","",'各会計、関係団体の財政状況及び健全化判断比率'!B39)</f>
        <v>市場事業費</v>
      </c>
      <c r="BH34" s="598"/>
      <c r="BI34" s="598"/>
      <c r="BJ34" s="598"/>
      <c r="BK34" s="598"/>
      <c r="BL34" s="598"/>
      <c r="BM34" s="598"/>
      <c r="BN34" s="598"/>
      <c r="BO34" s="598"/>
      <c r="BP34" s="598"/>
      <c r="BQ34" s="598"/>
      <c r="BR34" s="598"/>
      <c r="BS34" s="598"/>
      <c r="BT34" s="598"/>
      <c r="BU34" s="598"/>
      <c r="BV34" s="181"/>
      <c r="BW34" s="597">
        <f>IF(BY34="","",MAX(C34:D43,U34:V43,AM34:AN43,BE34:BF43)+1)</f>
        <v>20</v>
      </c>
      <c r="BX34" s="597"/>
      <c r="BY34" s="598" t="str">
        <f>IF('各会計、関係団体の財政状況及び健全化判断比率'!B68="","",'各会計、関係団体の財政状況及び健全化判断比率'!B68)</f>
        <v>関西広域連合</v>
      </c>
      <c r="BZ34" s="598"/>
      <c r="CA34" s="598"/>
      <c r="CB34" s="598"/>
      <c r="CC34" s="598"/>
      <c r="CD34" s="598"/>
      <c r="CE34" s="598"/>
      <c r="CF34" s="598"/>
      <c r="CG34" s="598"/>
      <c r="CH34" s="598"/>
      <c r="CI34" s="598"/>
      <c r="CJ34" s="598"/>
      <c r="CK34" s="598"/>
      <c r="CL34" s="598"/>
      <c r="CM34" s="598"/>
      <c r="CN34" s="181"/>
      <c r="CO34" s="597">
        <f>IF(CQ34="","",MAX(C34:D43,U34:V43,AM34:AN43,BE34:BF43,BW34:BX43)+1)</f>
        <v>21</v>
      </c>
      <c r="CP34" s="597"/>
      <c r="CQ34" s="598" t="str">
        <f>IF('各会計、関係団体の財政状況及び健全化判断比率'!BS7="","",'各会計、関係団体の財政状況及び健全化判断比率'!BS7)</f>
        <v>(公財)神戸国際コミュニティセンター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母子父子寡婦福祉資金貸付事業費</v>
      </c>
      <c r="F35" s="598"/>
      <c r="G35" s="598"/>
      <c r="H35" s="598"/>
      <c r="I35" s="598"/>
      <c r="J35" s="598"/>
      <c r="K35" s="598"/>
      <c r="L35" s="598"/>
      <c r="M35" s="598"/>
      <c r="N35" s="598"/>
      <c r="O35" s="598"/>
      <c r="P35" s="598"/>
      <c r="Q35" s="598"/>
      <c r="R35" s="598"/>
      <c r="S35" s="598"/>
      <c r="T35" s="181"/>
      <c r="U35" s="597">
        <f>IF(W35="","",U34+1)</f>
        <v>6</v>
      </c>
      <c r="V35" s="597"/>
      <c r="W35" s="598" t="str">
        <f>IF('各会計、関係団体の財政状況及び健全化判断比率'!B29="","",'各会計、関係団体の財政状況及び健全化判断比率'!B29)</f>
        <v>介護保険事業費</v>
      </c>
      <c r="X35" s="598"/>
      <c r="Y35" s="598"/>
      <c r="Z35" s="598"/>
      <c r="AA35" s="598"/>
      <c r="AB35" s="598"/>
      <c r="AC35" s="598"/>
      <c r="AD35" s="598"/>
      <c r="AE35" s="598"/>
      <c r="AF35" s="598"/>
      <c r="AG35" s="598"/>
      <c r="AH35" s="598"/>
      <c r="AI35" s="598"/>
      <c r="AJ35" s="598"/>
      <c r="AK35" s="598"/>
      <c r="AL35" s="181"/>
      <c r="AM35" s="597">
        <f t="shared" ref="AM35:AM43" si="0">IF(AO35="","",AM34+1)</f>
        <v>10</v>
      </c>
      <c r="AN35" s="597"/>
      <c r="AO35" s="598" t="str">
        <f>IF('各会計、関係団体の財政状況及び健全化判断比率'!B33="","",'各会計、関係団体の財政状況及び健全化判断比率'!B33)</f>
        <v>港湾事業会計</v>
      </c>
      <c r="AP35" s="598"/>
      <c r="AQ35" s="598"/>
      <c r="AR35" s="598"/>
      <c r="AS35" s="598"/>
      <c r="AT35" s="598"/>
      <c r="AU35" s="598"/>
      <c r="AV35" s="598"/>
      <c r="AW35" s="598"/>
      <c r="AX35" s="598"/>
      <c r="AY35" s="598"/>
      <c r="AZ35" s="598"/>
      <c r="BA35" s="598"/>
      <c r="BB35" s="598"/>
      <c r="BC35" s="598"/>
      <c r="BD35" s="181"/>
      <c r="BE35" s="597">
        <f t="shared" ref="BE35:BE43" si="1">IF(BG35="","",BE34+1)</f>
        <v>17</v>
      </c>
      <c r="BF35" s="597"/>
      <c r="BG35" s="598" t="str">
        <f>IF('各会計、関係団体の財政状況及び健全化判断比率'!B40="","",'各会計、関係団体の財政状況及び健全化判断比率'!B40)</f>
        <v>食肉センター事業費</v>
      </c>
      <c r="BH35" s="598"/>
      <c r="BI35" s="598"/>
      <c r="BJ35" s="598"/>
      <c r="BK35" s="598"/>
      <c r="BL35" s="598"/>
      <c r="BM35" s="598"/>
      <c r="BN35" s="598"/>
      <c r="BO35" s="598"/>
      <c r="BP35" s="598"/>
      <c r="BQ35" s="598"/>
      <c r="BR35" s="598"/>
      <c r="BS35" s="598"/>
      <c r="BT35" s="598"/>
      <c r="BU35" s="598"/>
      <c r="BV35" s="181"/>
      <c r="BW35" s="597" t="str">
        <f t="shared" ref="BW35:BW43" si="2">IF(BY35="","",BW34+1)</f>
        <v/>
      </c>
      <c r="BX35" s="597"/>
      <c r="BY35" s="598" t="str">
        <f>IF('各会計、関係団体の財政状況及び健全化判断比率'!B69="","",'各会計、関係団体の財政状況及び健全化判断比率'!B69)</f>
        <v/>
      </c>
      <c r="BZ35" s="598"/>
      <c r="CA35" s="598"/>
      <c r="CB35" s="598"/>
      <c r="CC35" s="598"/>
      <c r="CD35" s="598"/>
      <c r="CE35" s="598"/>
      <c r="CF35" s="598"/>
      <c r="CG35" s="598"/>
      <c r="CH35" s="598"/>
      <c r="CI35" s="598"/>
      <c r="CJ35" s="598"/>
      <c r="CK35" s="598"/>
      <c r="CL35" s="598"/>
      <c r="CM35" s="598"/>
      <c r="CN35" s="181"/>
      <c r="CO35" s="597">
        <f t="shared" ref="CO35:CO43" si="3">IF(CQ35="","",CO34+1)</f>
        <v>22</v>
      </c>
      <c r="CP35" s="597"/>
      <c r="CQ35" s="598" t="str">
        <f>IF('各会計、関係団体の財政状況及び健全化判断比率'!BS8="","",'各会計、関係団体の財政状況及び健全化判断比率'!BS8)</f>
        <v>(公財)神戸医療産業都市推進機構</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市営住宅事業費</v>
      </c>
      <c r="F36" s="598"/>
      <c r="G36" s="598"/>
      <c r="H36" s="598"/>
      <c r="I36" s="598"/>
      <c r="J36" s="598"/>
      <c r="K36" s="598"/>
      <c r="L36" s="598"/>
      <c r="M36" s="598"/>
      <c r="N36" s="598"/>
      <c r="O36" s="598"/>
      <c r="P36" s="598"/>
      <c r="Q36" s="598"/>
      <c r="R36" s="598"/>
      <c r="S36" s="598"/>
      <c r="T36" s="181"/>
      <c r="U36" s="597">
        <f t="shared" ref="U36:U43" si="4">IF(W36="","",U35+1)</f>
        <v>7</v>
      </c>
      <c r="V36" s="597"/>
      <c r="W36" s="598" t="str">
        <f>IF('各会計、関係団体の財政状況及び健全化判断比率'!B30="","",'各会計、関係団体の財政状況及び健全化判断比率'!B30)</f>
        <v>駐車場事業費</v>
      </c>
      <c r="X36" s="598"/>
      <c r="Y36" s="598"/>
      <c r="Z36" s="598"/>
      <c r="AA36" s="598"/>
      <c r="AB36" s="598"/>
      <c r="AC36" s="598"/>
      <c r="AD36" s="598"/>
      <c r="AE36" s="598"/>
      <c r="AF36" s="598"/>
      <c r="AG36" s="598"/>
      <c r="AH36" s="598"/>
      <c r="AI36" s="598"/>
      <c r="AJ36" s="598"/>
      <c r="AK36" s="598"/>
      <c r="AL36" s="181"/>
      <c r="AM36" s="597">
        <f t="shared" si="0"/>
        <v>11</v>
      </c>
      <c r="AN36" s="597"/>
      <c r="AO36" s="598" t="str">
        <f>IF('各会計、関係団体の財政状況及び健全化判断比率'!B34="","",'各会計、関係団体の財政状況及び健全化判断比率'!B34)</f>
        <v>自動車事業会計</v>
      </c>
      <c r="AP36" s="598"/>
      <c r="AQ36" s="598"/>
      <c r="AR36" s="598"/>
      <c r="AS36" s="598"/>
      <c r="AT36" s="598"/>
      <c r="AU36" s="598"/>
      <c r="AV36" s="598"/>
      <c r="AW36" s="598"/>
      <c r="AX36" s="598"/>
      <c r="AY36" s="598"/>
      <c r="AZ36" s="598"/>
      <c r="BA36" s="598"/>
      <c r="BB36" s="598"/>
      <c r="BC36" s="598"/>
      <c r="BD36" s="181"/>
      <c r="BE36" s="597">
        <f t="shared" si="1"/>
        <v>18</v>
      </c>
      <c r="BF36" s="597"/>
      <c r="BG36" s="598" t="str">
        <f>IF('各会計、関係団体の財政状況及び健全化判断比率'!B41="","",'各会計、関係団体の財政状況及び健全化判断比率'!B41)</f>
        <v>農業集落排水事業費</v>
      </c>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f t="shared" si="3"/>
        <v>23</v>
      </c>
      <c r="CP36" s="597"/>
      <c r="CQ36" s="598" t="str">
        <f>IF('各会計、関係団体の財政状況及び健全化判断比率'!BS9="","",'各会計、関係団体の財政状況及び健全化判断比率'!BS9)</f>
        <v>(公財)計算科学振興財団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f>IF(E37="","",C36+1)</f>
        <v>4</v>
      </c>
      <c r="D37" s="597"/>
      <c r="E37" s="598" t="str">
        <f>IF('各会計、関係団体の財政状況及び健全化判断比率'!B10="","",'各会計、関係団体の財政状況及び健全化判断比率'!B10)</f>
        <v>公債費</v>
      </c>
      <c r="F37" s="598"/>
      <c r="G37" s="598"/>
      <c r="H37" s="598"/>
      <c r="I37" s="598"/>
      <c r="J37" s="598"/>
      <c r="K37" s="598"/>
      <c r="L37" s="598"/>
      <c r="M37" s="598"/>
      <c r="N37" s="598"/>
      <c r="O37" s="598"/>
      <c r="P37" s="598"/>
      <c r="Q37" s="598"/>
      <c r="R37" s="598"/>
      <c r="S37" s="598"/>
      <c r="T37" s="181"/>
      <c r="U37" s="597">
        <f t="shared" si="4"/>
        <v>8</v>
      </c>
      <c r="V37" s="597"/>
      <c r="W37" s="598" t="str">
        <f>IF('各会計、関係団体の財政状況及び健全化判断比率'!B31="","",'各会計、関係団体の財政状況及び健全化判断比率'!B31)</f>
        <v>後期高齢者医療事業費</v>
      </c>
      <c r="X37" s="598"/>
      <c r="Y37" s="598"/>
      <c r="Z37" s="598"/>
      <c r="AA37" s="598"/>
      <c r="AB37" s="598"/>
      <c r="AC37" s="598"/>
      <c r="AD37" s="598"/>
      <c r="AE37" s="598"/>
      <c r="AF37" s="598"/>
      <c r="AG37" s="598"/>
      <c r="AH37" s="598"/>
      <c r="AI37" s="598"/>
      <c r="AJ37" s="598"/>
      <c r="AK37" s="598"/>
      <c r="AL37" s="181"/>
      <c r="AM37" s="597">
        <f t="shared" si="0"/>
        <v>12</v>
      </c>
      <c r="AN37" s="597"/>
      <c r="AO37" s="598" t="str">
        <f>IF('各会計、関係団体の財政状況及び健全化判断比率'!B35="","",'各会計、関係団体の財政状況及び健全化判断比率'!B35)</f>
        <v>高速鉄道事業会計</v>
      </c>
      <c r="AP37" s="598"/>
      <c r="AQ37" s="598"/>
      <c r="AR37" s="598"/>
      <c r="AS37" s="598"/>
      <c r="AT37" s="598"/>
      <c r="AU37" s="598"/>
      <c r="AV37" s="598"/>
      <c r="AW37" s="598"/>
      <c r="AX37" s="598"/>
      <c r="AY37" s="598"/>
      <c r="AZ37" s="598"/>
      <c r="BA37" s="598"/>
      <c r="BB37" s="598"/>
      <c r="BC37" s="598"/>
      <c r="BD37" s="181"/>
      <c r="BE37" s="597">
        <f t="shared" si="1"/>
        <v>19</v>
      </c>
      <c r="BF37" s="597"/>
      <c r="BG37" s="598" t="str">
        <f>IF('各会計、関係団体の財政状況及び健全化判断比率'!B42="","",'各会計、関係団体の財政状況及び健全化判断比率'!B42)</f>
        <v>市街地再開発事業費</v>
      </c>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f t="shared" si="3"/>
        <v>24</v>
      </c>
      <c r="CP37" s="597"/>
      <c r="CQ37" s="598" t="str">
        <f>IF('各会計、関係団体の財政状況及び健全化判断比率'!BS10="","",'各会計、関係団体の財政状況及び健全化判断比率'!BS10)</f>
        <v>神戸都市振興サービス(株)</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f t="shared" si="0"/>
        <v>13</v>
      </c>
      <c r="AN38" s="597"/>
      <c r="AO38" s="598" t="str">
        <f>IF('各会計、関係団体の財政状況及び健全化判断比率'!B36="","",'各会計、関係団体の財政状況及び健全化判断比率'!B36)</f>
        <v>水道事業会計</v>
      </c>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f t="shared" si="3"/>
        <v>25</v>
      </c>
      <c r="CP38" s="597"/>
      <c r="CQ38" s="598" t="str">
        <f>IF('各会計、関係団体の財政状況及び健全化判断比率'!BS11="","",'各会計、関係団体の財政状況及び健全化判断比率'!BS11)</f>
        <v>神戸市公立大学法人</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f t="shared" si="0"/>
        <v>14</v>
      </c>
      <c r="AN39" s="597"/>
      <c r="AO39" s="598" t="str">
        <f>IF('各会計、関係団体の財政状況及び健全化判断比率'!B37="","",'各会計、関係団体の財政状況及び健全化判断比率'!B37)</f>
        <v>工業用水道事業会計</v>
      </c>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26</v>
      </c>
      <c r="CP39" s="597"/>
      <c r="CQ39" s="598" t="str">
        <f>IF('各会計、関係団体の財政状況及び健全化判断比率'!BS12="","",'各会計、関係団体の財政状況及び健全化判断比率'!BS12)</f>
        <v>(公財)神戸いきいき勤労財団</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f t="shared" si="0"/>
        <v>15</v>
      </c>
      <c r="AN40" s="597"/>
      <c r="AO40" s="598" t="str">
        <f>IF('各会計、関係団体の財政状況及び健全化判断比率'!B38="","",'各会計、関係団体の財政状況及び健全化判断比率'!B38)</f>
        <v>新都市整備事業会計</v>
      </c>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27</v>
      </c>
      <c r="CP40" s="597"/>
      <c r="CQ40" s="598" t="str">
        <f>IF('各会計、関係団体の財政状況及び健全化判断比率'!BS13="","",'各会計、関係団体の財政状況及び健全化判断比率'!BS13)</f>
        <v>(公財)神戸市スポーツ協会</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28</v>
      </c>
      <c r="CP41" s="597"/>
      <c r="CQ41" s="598" t="str">
        <f>IF('各会計、関係団体の財政状況及び健全化判断比率'!BS14="","",'各会計、関係団体の財政状況及び健全化判断比率'!BS14)</f>
        <v>(公財)神戸市民文化振興財団</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f t="shared" si="3"/>
        <v>29</v>
      </c>
      <c r="CP42" s="597"/>
      <c r="CQ42" s="598" t="str">
        <f>IF('各会計、関係団体の財政状況及び健全化判断比率'!BS15="","",'各会計、関係団体の財政状況及び健全化判断比率'!BS15)</f>
        <v>(公財)こうべ市民福祉振興協会</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f t="shared" si="3"/>
        <v>30</v>
      </c>
      <c r="CP43" s="597"/>
      <c r="CQ43" s="598" t="str">
        <f>IF('各会計、関係団体の財政状況及び健全化判断比率'!BS16="","",'各会計、関係団体の財政状況及び健全化判断比率'!BS16)</f>
        <v>(社福)神戸市社会福祉協議会</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600" t="s">
        <v>208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x8Tvcuzd9jI1H4+uox7pS3Feuz9RP9DQ+iT4cZpgdWUvWcBPRygZ9HmdFOL32nlJfMa5GC9GxS7jarL9ASc0+A==" saltValue="z6UhNR7dUL+d7ESNALrsZ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D21" sqref="AD21:AO21"/>
    </sheetView>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216</v>
      </c>
      <c r="DI1" s="603"/>
      <c r="DJ1" s="603"/>
      <c r="DK1" s="603"/>
      <c r="DL1" s="603"/>
      <c r="DM1" s="603"/>
      <c r="DN1" s="604"/>
      <c r="DO1" s="214"/>
      <c r="DP1" s="602" t="s">
        <v>217</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222</v>
      </c>
      <c r="S4" s="606"/>
      <c r="T4" s="606"/>
      <c r="U4" s="606"/>
      <c r="V4" s="606"/>
      <c r="W4" s="606"/>
      <c r="X4" s="606"/>
      <c r="Y4" s="607"/>
      <c r="Z4" s="605" t="s">
        <v>223</v>
      </c>
      <c r="AA4" s="606"/>
      <c r="AB4" s="606"/>
      <c r="AC4" s="607"/>
      <c r="AD4" s="605" t="s">
        <v>224</v>
      </c>
      <c r="AE4" s="606"/>
      <c r="AF4" s="606"/>
      <c r="AG4" s="606"/>
      <c r="AH4" s="606"/>
      <c r="AI4" s="606"/>
      <c r="AJ4" s="606"/>
      <c r="AK4" s="607"/>
      <c r="AL4" s="605" t="s">
        <v>223</v>
      </c>
      <c r="AM4" s="606"/>
      <c r="AN4" s="606"/>
      <c r="AO4" s="607"/>
      <c r="AP4" s="608" t="s">
        <v>225</v>
      </c>
      <c r="AQ4" s="608"/>
      <c r="AR4" s="608"/>
      <c r="AS4" s="608"/>
      <c r="AT4" s="608"/>
      <c r="AU4" s="608"/>
      <c r="AV4" s="608"/>
      <c r="AW4" s="608"/>
      <c r="AX4" s="608"/>
      <c r="AY4" s="608"/>
      <c r="AZ4" s="608"/>
      <c r="BA4" s="608"/>
      <c r="BB4" s="608"/>
      <c r="BC4" s="608"/>
      <c r="BD4" s="608"/>
      <c r="BE4" s="608"/>
      <c r="BF4" s="608"/>
      <c r="BG4" s="608" t="s">
        <v>226</v>
      </c>
      <c r="BH4" s="608"/>
      <c r="BI4" s="608"/>
      <c r="BJ4" s="608"/>
      <c r="BK4" s="608"/>
      <c r="BL4" s="608"/>
      <c r="BM4" s="608"/>
      <c r="BN4" s="608"/>
      <c r="BO4" s="608" t="s">
        <v>223</v>
      </c>
      <c r="BP4" s="608"/>
      <c r="BQ4" s="608"/>
      <c r="BR4" s="608"/>
      <c r="BS4" s="608" t="s">
        <v>227</v>
      </c>
      <c r="BT4" s="608"/>
      <c r="BU4" s="608"/>
      <c r="BV4" s="608"/>
      <c r="BW4" s="608"/>
      <c r="BX4" s="608"/>
      <c r="BY4" s="608"/>
      <c r="BZ4" s="608"/>
      <c r="CA4" s="608"/>
      <c r="CB4" s="608"/>
      <c r="CD4" s="605" t="s">
        <v>228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229</v>
      </c>
      <c r="C5" s="610"/>
      <c r="D5" s="610"/>
      <c r="E5" s="610"/>
      <c r="F5" s="610"/>
      <c r="G5" s="610"/>
      <c r="H5" s="610"/>
      <c r="I5" s="610"/>
      <c r="J5" s="610"/>
      <c r="K5" s="610"/>
      <c r="L5" s="610"/>
      <c r="M5" s="610"/>
      <c r="N5" s="610"/>
      <c r="O5" s="610"/>
      <c r="P5" s="610"/>
      <c r="Q5" s="611"/>
      <c r="R5" s="612">
        <v>314053786</v>
      </c>
      <c r="S5" s="613"/>
      <c r="T5" s="613"/>
      <c r="U5" s="613"/>
      <c r="V5" s="613"/>
      <c r="W5" s="613"/>
      <c r="X5" s="613"/>
      <c r="Y5" s="614"/>
      <c r="Z5" s="615">
        <v>32.200000000000003</v>
      </c>
      <c r="AA5" s="615"/>
      <c r="AB5" s="615"/>
      <c r="AC5" s="615"/>
      <c r="AD5" s="616">
        <v>290286042</v>
      </c>
      <c r="AE5" s="616"/>
      <c r="AF5" s="616"/>
      <c r="AG5" s="616"/>
      <c r="AH5" s="616"/>
      <c r="AI5" s="616"/>
      <c r="AJ5" s="616"/>
      <c r="AK5" s="616"/>
      <c r="AL5" s="617">
        <v>65.7</v>
      </c>
      <c r="AM5" s="618"/>
      <c r="AN5" s="618"/>
      <c r="AO5" s="619"/>
      <c r="AP5" s="609" t="s">
        <v>230</v>
      </c>
      <c r="AQ5" s="610"/>
      <c r="AR5" s="610"/>
      <c r="AS5" s="610"/>
      <c r="AT5" s="610"/>
      <c r="AU5" s="610"/>
      <c r="AV5" s="610"/>
      <c r="AW5" s="610"/>
      <c r="AX5" s="610"/>
      <c r="AY5" s="610"/>
      <c r="AZ5" s="610"/>
      <c r="BA5" s="610"/>
      <c r="BB5" s="610"/>
      <c r="BC5" s="610"/>
      <c r="BD5" s="610"/>
      <c r="BE5" s="610"/>
      <c r="BF5" s="611"/>
      <c r="BG5" s="623">
        <v>280680051</v>
      </c>
      <c r="BH5" s="624"/>
      <c r="BI5" s="624"/>
      <c r="BJ5" s="624"/>
      <c r="BK5" s="624"/>
      <c r="BL5" s="624"/>
      <c r="BM5" s="624"/>
      <c r="BN5" s="625"/>
      <c r="BO5" s="626">
        <v>89.4</v>
      </c>
      <c r="BP5" s="626"/>
      <c r="BQ5" s="626"/>
      <c r="BR5" s="626"/>
      <c r="BS5" s="627">
        <v>4935505</v>
      </c>
      <c r="BT5" s="627"/>
      <c r="BU5" s="627"/>
      <c r="BV5" s="627"/>
      <c r="BW5" s="627"/>
      <c r="BX5" s="627"/>
      <c r="BY5" s="627"/>
      <c r="BZ5" s="627"/>
      <c r="CA5" s="627"/>
      <c r="CB5" s="631"/>
      <c r="CD5" s="605" t="s">
        <v>225</v>
      </c>
      <c r="CE5" s="606"/>
      <c r="CF5" s="606"/>
      <c r="CG5" s="606"/>
      <c r="CH5" s="606"/>
      <c r="CI5" s="606"/>
      <c r="CJ5" s="606"/>
      <c r="CK5" s="606"/>
      <c r="CL5" s="606"/>
      <c r="CM5" s="606"/>
      <c r="CN5" s="606"/>
      <c r="CO5" s="606"/>
      <c r="CP5" s="606"/>
      <c r="CQ5" s="607"/>
      <c r="CR5" s="605" t="s">
        <v>231</v>
      </c>
      <c r="CS5" s="606"/>
      <c r="CT5" s="606"/>
      <c r="CU5" s="606"/>
      <c r="CV5" s="606"/>
      <c r="CW5" s="606"/>
      <c r="CX5" s="606"/>
      <c r="CY5" s="607"/>
      <c r="CZ5" s="605" t="s">
        <v>223</v>
      </c>
      <c r="DA5" s="606"/>
      <c r="DB5" s="606"/>
      <c r="DC5" s="607"/>
      <c r="DD5" s="605" t="s">
        <v>232</v>
      </c>
      <c r="DE5" s="606"/>
      <c r="DF5" s="606"/>
      <c r="DG5" s="606"/>
      <c r="DH5" s="606"/>
      <c r="DI5" s="606"/>
      <c r="DJ5" s="606"/>
      <c r="DK5" s="606"/>
      <c r="DL5" s="606"/>
      <c r="DM5" s="606"/>
      <c r="DN5" s="606"/>
      <c r="DO5" s="606"/>
      <c r="DP5" s="607"/>
      <c r="DQ5" s="605" t="s">
        <v>233</v>
      </c>
      <c r="DR5" s="606"/>
      <c r="DS5" s="606"/>
      <c r="DT5" s="606"/>
      <c r="DU5" s="606"/>
      <c r="DV5" s="606"/>
      <c r="DW5" s="606"/>
      <c r="DX5" s="606"/>
      <c r="DY5" s="606"/>
      <c r="DZ5" s="606"/>
      <c r="EA5" s="606"/>
      <c r="EB5" s="606"/>
      <c r="EC5" s="607"/>
    </row>
    <row r="6" spans="2:143" ht="11.25" customHeight="1" x14ac:dyDescent="0.2">
      <c r="B6" s="620" t="s">
        <v>234</v>
      </c>
      <c r="C6" s="621"/>
      <c r="D6" s="621"/>
      <c r="E6" s="621"/>
      <c r="F6" s="621"/>
      <c r="G6" s="621"/>
      <c r="H6" s="621"/>
      <c r="I6" s="621"/>
      <c r="J6" s="621"/>
      <c r="K6" s="621"/>
      <c r="L6" s="621"/>
      <c r="M6" s="621"/>
      <c r="N6" s="621"/>
      <c r="O6" s="621"/>
      <c r="P6" s="621"/>
      <c r="Q6" s="622"/>
      <c r="R6" s="623">
        <v>4964746</v>
      </c>
      <c r="S6" s="624"/>
      <c r="T6" s="624"/>
      <c r="U6" s="624"/>
      <c r="V6" s="624"/>
      <c r="W6" s="624"/>
      <c r="X6" s="624"/>
      <c r="Y6" s="625"/>
      <c r="Z6" s="626">
        <v>0.5</v>
      </c>
      <c r="AA6" s="626"/>
      <c r="AB6" s="626"/>
      <c r="AC6" s="626"/>
      <c r="AD6" s="627">
        <v>4964746</v>
      </c>
      <c r="AE6" s="627"/>
      <c r="AF6" s="627"/>
      <c r="AG6" s="627"/>
      <c r="AH6" s="627"/>
      <c r="AI6" s="627"/>
      <c r="AJ6" s="627"/>
      <c r="AK6" s="627"/>
      <c r="AL6" s="628">
        <v>1.1000000000000001</v>
      </c>
      <c r="AM6" s="629"/>
      <c r="AN6" s="629"/>
      <c r="AO6" s="630"/>
      <c r="AP6" s="620" t="s">
        <v>235</v>
      </c>
      <c r="AQ6" s="621"/>
      <c r="AR6" s="621"/>
      <c r="AS6" s="621"/>
      <c r="AT6" s="621"/>
      <c r="AU6" s="621"/>
      <c r="AV6" s="621"/>
      <c r="AW6" s="621"/>
      <c r="AX6" s="621"/>
      <c r="AY6" s="621"/>
      <c r="AZ6" s="621"/>
      <c r="BA6" s="621"/>
      <c r="BB6" s="621"/>
      <c r="BC6" s="621"/>
      <c r="BD6" s="621"/>
      <c r="BE6" s="621"/>
      <c r="BF6" s="622"/>
      <c r="BG6" s="623">
        <v>280680051</v>
      </c>
      <c r="BH6" s="624"/>
      <c r="BI6" s="624"/>
      <c r="BJ6" s="624"/>
      <c r="BK6" s="624"/>
      <c r="BL6" s="624"/>
      <c r="BM6" s="624"/>
      <c r="BN6" s="625"/>
      <c r="BO6" s="626">
        <v>89.4</v>
      </c>
      <c r="BP6" s="626"/>
      <c r="BQ6" s="626"/>
      <c r="BR6" s="626"/>
      <c r="BS6" s="627">
        <v>4935505</v>
      </c>
      <c r="BT6" s="627"/>
      <c r="BU6" s="627"/>
      <c r="BV6" s="627"/>
      <c r="BW6" s="627"/>
      <c r="BX6" s="627"/>
      <c r="BY6" s="627"/>
      <c r="BZ6" s="627"/>
      <c r="CA6" s="627"/>
      <c r="CB6" s="631"/>
      <c r="CD6" s="609" t="s">
        <v>236</v>
      </c>
      <c r="CE6" s="610"/>
      <c r="CF6" s="610"/>
      <c r="CG6" s="610"/>
      <c r="CH6" s="610"/>
      <c r="CI6" s="610"/>
      <c r="CJ6" s="610"/>
      <c r="CK6" s="610"/>
      <c r="CL6" s="610"/>
      <c r="CM6" s="610"/>
      <c r="CN6" s="610"/>
      <c r="CO6" s="610"/>
      <c r="CP6" s="610"/>
      <c r="CQ6" s="611"/>
      <c r="CR6" s="623">
        <v>2092734</v>
      </c>
      <c r="CS6" s="624"/>
      <c r="CT6" s="624"/>
      <c r="CU6" s="624"/>
      <c r="CV6" s="624"/>
      <c r="CW6" s="624"/>
      <c r="CX6" s="624"/>
      <c r="CY6" s="625"/>
      <c r="CZ6" s="617">
        <v>0.2</v>
      </c>
      <c r="DA6" s="618"/>
      <c r="DB6" s="618"/>
      <c r="DC6" s="634"/>
      <c r="DD6" s="632">
        <v>28055</v>
      </c>
      <c r="DE6" s="624"/>
      <c r="DF6" s="624"/>
      <c r="DG6" s="624"/>
      <c r="DH6" s="624"/>
      <c r="DI6" s="624"/>
      <c r="DJ6" s="624"/>
      <c r="DK6" s="624"/>
      <c r="DL6" s="624"/>
      <c r="DM6" s="624"/>
      <c r="DN6" s="624"/>
      <c r="DO6" s="624"/>
      <c r="DP6" s="625"/>
      <c r="DQ6" s="632">
        <v>2065739</v>
      </c>
      <c r="DR6" s="624"/>
      <c r="DS6" s="624"/>
      <c r="DT6" s="624"/>
      <c r="DU6" s="624"/>
      <c r="DV6" s="624"/>
      <c r="DW6" s="624"/>
      <c r="DX6" s="624"/>
      <c r="DY6" s="624"/>
      <c r="DZ6" s="624"/>
      <c r="EA6" s="624"/>
      <c r="EB6" s="624"/>
      <c r="EC6" s="633"/>
    </row>
    <row r="7" spans="2:143" ht="11.25" customHeight="1" x14ac:dyDescent="0.2">
      <c r="B7" s="620" t="s">
        <v>237</v>
      </c>
      <c r="C7" s="621"/>
      <c r="D7" s="621"/>
      <c r="E7" s="621"/>
      <c r="F7" s="621"/>
      <c r="G7" s="621"/>
      <c r="H7" s="621"/>
      <c r="I7" s="621"/>
      <c r="J7" s="621"/>
      <c r="K7" s="621"/>
      <c r="L7" s="621"/>
      <c r="M7" s="621"/>
      <c r="N7" s="621"/>
      <c r="O7" s="621"/>
      <c r="P7" s="621"/>
      <c r="Q7" s="622"/>
      <c r="R7" s="623">
        <v>148448</v>
      </c>
      <c r="S7" s="624"/>
      <c r="T7" s="624"/>
      <c r="U7" s="624"/>
      <c r="V7" s="624"/>
      <c r="W7" s="624"/>
      <c r="X7" s="624"/>
      <c r="Y7" s="625"/>
      <c r="Z7" s="626">
        <v>0</v>
      </c>
      <c r="AA7" s="626"/>
      <c r="AB7" s="626"/>
      <c r="AC7" s="626"/>
      <c r="AD7" s="627">
        <v>148448</v>
      </c>
      <c r="AE7" s="627"/>
      <c r="AF7" s="627"/>
      <c r="AG7" s="627"/>
      <c r="AH7" s="627"/>
      <c r="AI7" s="627"/>
      <c r="AJ7" s="627"/>
      <c r="AK7" s="627"/>
      <c r="AL7" s="628">
        <v>0</v>
      </c>
      <c r="AM7" s="629"/>
      <c r="AN7" s="629"/>
      <c r="AO7" s="630"/>
      <c r="AP7" s="620" t="s">
        <v>238</v>
      </c>
      <c r="AQ7" s="621"/>
      <c r="AR7" s="621"/>
      <c r="AS7" s="621"/>
      <c r="AT7" s="621"/>
      <c r="AU7" s="621"/>
      <c r="AV7" s="621"/>
      <c r="AW7" s="621"/>
      <c r="AX7" s="621"/>
      <c r="AY7" s="621"/>
      <c r="AZ7" s="621"/>
      <c r="BA7" s="621"/>
      <c r="BB7" s="621"/>
      <c r="BC7" s="621"/>
      <c r="BD7" s="621"/>
      <c r="BE7" s="621"/>
      <c r="BF7" s="622"/>
      <c r="BG7" s="623">
        <v>151356755</v>
      </c>
      <c r="BH7" s="624"/>
      <c r="BI7" s="624"/>
      <c r="BJ7" s="624"/>
      <c r="BK7" s="624"/>
      <c r="BL7" s="624"/>
      <c r="BM7" s="624"/>
      <c r="BN7" s="625"/>
      <c r="BO7" s="626">
        <v>48.2</v>
      </c>
      <c r="BP7" s="626"/>
      <c r="BQ7" s="626"/>
      <c r="BR7" s="626"/>
      <c r="BS7" s="627">
        <v>4935505</v>
      </c>
      <c r="BT7" s="627"/>
      <c r="BU7" s="627"/>
      <c r="BV7" s="627"/>
      <c r="BW7" s="627"/>
      <c r="BX7" s="627"/>
      <c r="BY7" s="627"/>
      <c r="BZ7" s="627"/>
      <c r="CA7" s="627"/>
      <c r="CB7" s="631"/>
      <c r="CD7" s="620" t="s">
        <v>239</v>
      </c>
      <c r="CE7" s="621"/>
      <c r="CF7" s="621"/>
      <c r="CG7" s="621"/>
      <c r="CH7" s="621"/>
      <c r="CI7" s="621"/>
      <c r="CJ7" s="621"/>
      <c r="CK7" s="621"/>
      <c r="CL7" s="621"/>
      <c r="CM7" s="621"/>
      <c r="CN7" s="621"/>
      <c r="CO7" s="621"/>
      <c r="CP7" s="621"/>
      <c r="CQ7" s="622"/>
      <c r="CR7" s="623">
        <v>68718431</v>
      </c>
      <c r="CS7" s="624"/>
      <c r="CT7" s="624"/>
      <c r="CU7" s="624"/>
      <c r="CV7" s="624"/>
      <c r="CW7" s="624"/>
      <c r="CX7" s="624"/>
      <c r="CY7" s="625"/>
      <c r="CZ7" s="626">
        <v>7.1</v>
      </c>
      <c r="DA7" s="626"/>
      <c r="DB7" s="626"/>
      <c r="DC7" s="626"/>
      <c r="DD7" s="632">
        <v>13622474</v>
      </c>
      <c r="DE7" s="624"/>
      <c r="DF7" s="624"/>
      <c r="DG7" s="624"/>
      <c r="DH7" s="624"/>
      <c r="DI7" s="624"/>
      <c r="DJ7" s="624"/>
      <c r="DK7" s="624"/>
      <c r="DL7" s="624"/>
      <c r="DM7" s="624"/>
      <c r="DN7" s="624"/>
      <c r="DO7" s="624"/>
      <c r="DP7" s="625"/>
      <c r="DQ7" s="632">
        <v>51733570</v>
      </c>
      <c r="DR7" s="624"/>
      <c r="DS7" s="624"/>
      <c r="DT7" s="624"/>
      <c r="DU7" s="624"/>
      <c r="DV7" s="624"/>
      <c r="DW7" s="624"/>
      <c r="DX7" s="624"/>
      <c r="DY7" s="624"/>
      <c r="DZ7" s="624"/>
      <c r="EA7" s="624"/>
      <c r="EB7" s="624"/>
      <c r="EC7" s="633"/>
    </row>
    <row r="8" spans="2:143" ht="11.25" customHeight="1" x14ac:dyDescent="0.2">
      <c r="B8" s="620" t="s">
        <v>240</v>
      </c>
      <c r="C8" s="621"/>
      <c r="D8" s="621"/>
      <c r="E8" s="621"/>
      <c r="F8" s="621"/>
      <c r="G8" s="621"/>
      <c r="H8" s="621"/>
      <c r="I8" s="621"/>
      <c r="J8" s="621"/>
      <c r="K8" s="621"/>
      <c r="L8" s="621"/>
      <c r="M8" s="621"/>
      <c r="N8" s="621"/>
      <c r="O8" s="621"/>
      <c r="P8" s="621"/>
      <c r="Q8" s="622"/>
      <c r="R8" s="623">
        <v>2200189</v>
      </c>
      <c r="S8" s="624"/>
      <c r="T8" s="624"/>
      <c r="U8" s="624"/>
      <c r="V8" s="624"/>
      <c r="W8" s="624"/>
      <c r="X8" s="624"/>
      <c r="Y8" s="625"/>
      <c r="Z8" s="626">
        <v>0.2</v>
      </c>
      <c r="AA8" s="626"/>
      <c r="AB8" s="626"/>
      <c r="AC8" s="626"/>
      <c r="AD8" s="627">
        <v>2200189</v>
      </c>
      <c r="AE8" s="627"/>
      <c r="AF8" s="627"/>
      <c r="AG8" s="627"/>
      <c r="AH8" s="627"/>
      <c r="AI8" s="627"/>
      <c r="AJ8" s="627"/>
      <c r="AK8" s="627"/>
      <c r="AL8" s="628">
        <v>0.5</v>
      </c>
      <c r="AM8" s="629"/>
      <c r="AN8" s="629"/>
      <c r="AO8" s="630"/>
      <c r="AP8" s="620" t="s">
        <v>241</v>
      </c>
      <c r="AQ8" s="621"/>
      <c r="AR8" s="621"/>
      <c r="AS8" s="621"/>
      <c r="AT8" s="621"/>
      <c r="AU8" s="621"/>
      <c r="AV8" s="621"/>
      <c r="AW8" s="621"/>
      <c r="AX8" s="621"/>
      <c r="AY8" s="621"/>
      <c r="AZ8" s="621"/>
      <c r="BA8" s="621"/>
      <c r="BB8" s="621"/>
      <c r="BC8" s="621"/>
      <c r="BD8" s="621"/>
      <c r="BE8" s="621"/>
      <c r="BF8" s="622"/>
      <c r="BG8" s="623">
        <v>2847257</v>
      </c>
      <c r="BH8" s="624"/>
      <c r="BI8" s="624"/>
      <c r="BJ8" s="624"/>
      <c r="BK8" s="624"/>
      <c r="BL8" s="624"/>
      <c r="BM8" s="624"/>
      <c r="BN8" s="625"/>
      <c r="BO8" s="626">
        <v>0.9</v>
      </c>
      <c r="BP8" s="626"/>
      <c r="BQ8" s="626"/>
      <c r="BR8" s="626"/>
      <c r="BS8" s="627">
        <v>291080</v>
      </c>
      <c r="BT8" s="627"/>
      <c r="BU8" s="627"/>
      <c r="BV8" s="627"/>
      <c r="BW8" s="627"/>
      <c r="BX8" s="627"/>
      <c r="BY8" s="627"/>
      <c r="BZ8" s="627"/>
      <c r="CA8" s="627"/>
      <c r="CB8" s="631"/>
      <c r="CD8" s="620" t="s">
        <v>242</v>
      </c>
      <c r="CE8" s="621"/>
      <c r="CF8" s="621"/>
      <c r="CG8" s="621"/>
      <c r="CH8" s="621"/>
      <c r="CI8" s="621"/>
      <c r="CJ8" s="621"/>
      <c r="CK8" s="621"/>
      <c r="CL8" s="621"/>
      <c r="CM8" s="621"/>
      <c r="CN8" s="621"/>
      <c r="CO8" s="621"/>
      <c r="CP8" s="621"/>
      <c r="CQ8" s="622"/>
      <c r="CR8" s="623">
        <v>368997992</v>
      </c>
      <c r="CS8" s="624"/>
      <c r="CT8" s="624"/>
      <c r="CU8" s="624"/>
      <c r="CV8" s="624"/>
      <c r="CW8" s="624"/>
      <c r="CX8" s="624"/>
      <c r="CY8" s="625"/>
      <c r="CZ8" s="626">
        <v>38.299999999999997</v>
      </c>
      <c r="DA8" s="626"/>
      <c r="DB8" s="626"/>
      <c r="DC8" s="626"/>
      <c r="DD8" s="632">
        <v>11707141</v>
      </c>
      <c r="DE8" s="624"/>
      <c r="DF8" s="624"/>
      <c r="DG8" s="624"/>
      <c r="DH8" s="624"/>
      <c r="DI8" s="624"/>
      <c r="DJ8" s="624"/>
      <c r="DK8" s="624"/>
      <c r="DL8" s="624"/>
      <c r="DM8" s="624"/>
      <c r="DN8" s="624"/>
      <c r="DO8" s="624"/>
      <c r="DP8" s="625"/>
      <c r="DQ8" s="632">
        <v>161724816</v>
      </c>
      <c r="DR8" s="624"/>
      <c r="DS8" s="624"/>
      <c r="DT8" s="624"/>
      <c r="DU8" s="624"/>
      <c r="DV8" s="624"/>
      <c r="DW8" s="624"/>
      <c r="DX8" s="624"/>
      <c r="DY8" s="624"/>
      <c r="DZ8" s="624"/>
      <c r="EA8" s="624"/>
      <c r="EB8" s="624"/>
      <c r="EC8" s="633"/>
    </row>
    <row r="9" spans="2:143" ht="11.25" customHeight="1" x14ac:dyDescent="0.2">
      <c r="B9" s="620" t="s">
        <v>243</v>
      </c>
      <c r="C9" s="621"/>
      <c r="D9" s="621"/>
      <c r="E9" s="621"/>
      <c r="F9" s="621"/>
      <c r="G9" s="621"/>
      <c r="H9" s="621"/>
      <c r="I9" s="621"/>
      <c r="J9" s="621"/>
      <c r="K9" s="621"/>
      <c r="L9" s="621"/>
      <c r="M9" s="621"/>
      <c r="N9" s="621"/>
      <c r="O9" s="621"/>
      <c r="P9" s="621"/>
      <c r="Q9" s="622"/>
      <c r="R9" s="623">
        <v>1573672</v>
      </c>
      <c r="S9" s="624"/>
      <c r="T9" s="624"/>
      <c r="U9" s="624"/>
      <c r="V9" s="624"/>
      <c r="W9" s="624"/>
      <c r="X9" s="624"/>
      <c r="Y9" s="625"/>
      <c r="Z9" s="626">
        <v>0.2</v>
      </c>
      <c r="AA9" s="626"/>
      <c r="AB9" s="626"/>
      <c r="AC9" s="626"/>
      <c r="AD9" s="627">
        <v>1573672</v>
      </c>
      <c r="AE9" s="627"/>
      <c r="AF9" s="627"/>
      <c r="AG9" s="627"/>
      <c r="AH9" s="627"/>
      <c r="AI9" s="627"/>
      <c r="AJ9" s="627"/>
      <c r="AK9" s="627"/>
      <c r="AL9" s="628">
        <v>0.4</v>
      </c>
      <c r="AM9" s="629"/>
      <c r="AN9" s="629"/>
      <c r="AO9" s="630"/>
      <c r="AP9" s="620" t="s">
        <v>244</v>
      </c>
      <c r="AQ9" s="621"/>
      <c r="AR9" s="621"/>
      <c r="AS9" s="621"/>
      <c r="AT9" s="621"/>
      <c r="AU9" s="621"/>
      <c r="AV9" s="621"/>
      <c r="AW9" s="621"/>
      <c r="AX9" s="621"/>
      <c r="AY9" s="621"/>
      <c r="AZ9" s="621"/>
      <c r="BA9" s="621"/>
      <c r="BB9" s="621"/>
      <c r="BC9" s="621"/>
      <c r="BD9" s="621"/>
      <c r="BE9" s="621"/>
      <c r="BF9" s="622"/>
      <c r="BG9" s="623">
        <v>125723673</v>
      </c>
      <c r="BH9" s="624"/>
      <c r="BI9" s="624"/>
      <c r="BJ9" s="624"/>
      <c r="BK9" s="624"/>
      <c r="BL9" s="624"/>
      <c r="BM9" s="624"/>
      <c r="BN9" s="625"/>
      <c r="BO9" s="626">
        <v>40</v>
      </c>
      <c r="BP9" s="626"/>
      <c r="BQ9" s="626"/>
      <c r="BR9" s="626"/>
      <c r="BS9" s="627" t="s">
        <v>245</v>
      </c>
      <c r="BT9" s="627"/>
      <c r="BU9" s="627"/>
      <c r="BV9" s="627"/>
      <c r="BW9" s="627"/>
      <c r="BX9" s="627"/>
      <c r="BY9" s="627"/>
      <c r="BZ9" s="627"/>
      <c r="CA9" s="627"/>
      <c r="CB9" s="631"/>
      <c r="CD9" s="620" t="s">
        <v>246</v>
      </c>
      <c r="CE9" s="621"/>
      <c r="CF9" s="621"/>
      <c r="CG9" s="621"/>
      <c r="CH9" s="621"/>
      <c r="CI9" s="621"/>
      <c r="CJ9" s="621"/>
      <c r="CK9" s="621"/>
      <c r="CL9" s="621"/>
      <c r="CM9" s="621"/>
      <c r="CN9" s="621"/>
      <c r="CO9" s="621"/>
      <c r="CP9" s="621"/>
      <c r="CQ9" s="622"/>
      <c r="CR9" s="623">
        <v>92657493</v>
      </c>
      <c r="CS9" s="624"/>
      <c r="CT9" s="624"/>
      <c r="CU9" s="624"/>
      <c r="CV9" s="624"/>
      <c r="CW9" s="624"/>
      <c r="CX9" s="624"/>
      <c r="CY9" s="625"/>
      <c r="CZ9" s="626">
        <v>9.6</v>
      </c>
      <c r="DA9" s="626"/>
      <c r="DB9" s="626"/>
      <c r="DC9" s="626"/>
      <c r="DD9" s="632">
        <v>3172433</v>
      </c>
      <c r="DE9" s="624"/>
      <c r="DF9" s="624"/>
      <c r="DG9" s="624"/>
      <c r="DH9" s="624"/>
      <c r="DI9" s="624"/>
      <c r="DJ9" s="624"/>
      <c r="DK9" s="624"/>
      <c r="DL9" s="624"/>
      <c r="DM9" s="624"/>
      <c r="DN9" s="624"/>
      <c r="DO9" s="624"/>
      <c r="DP9" s="625"/>
      <c r="DQ9" s="632">
        <v>45926016</v>
      </c>
      <c r="DR9" s="624"/>
      <c r="DS9" s="624"/>
      <c r="DT9" s="624"/>
      <c r="DU9" s="624"/>
      <c r="DV9" s="624"/>
      <c r="DW9" s="624"/>
      <c r="DX9" s="624"/>
      <c r="DY9" s="624"/>
      <c r="DZ9" s="624"/>
      <c r="EA9" s="624"/>
      <c r="EB9" s="624"/>
      <c r="EC9" s="633"/>
    </row>
    <row r="10" spans="2:143" ht="11.25" customHeight="1" x14ac:dyDescent="0.2">
      <c r="B10" s="620" t="s">
        <v>247</v>
      </c>
      <c r="C10" s="621"/>
      <c r="D10" s="621"/>
      <c r="E10" s="621"/>
      <c r="F10" s="621"/>
      <c r="G10" s="621"/>
      <c r="H10" s="621"/>
      <c r="I10" s="621"/>
      <c r="J10" s="621"/>
      <c r="K10" s="621"/>
      <c r="L10" s="621"/>
      <c r="M10" s="621"/>
      <c r="N10" s="621"/>
      <c r="O10" s="621"/>
      <c r="P10" s="621"/>
      <c r="Q10" s="622"/>
      <c r="R10" s="623">
        <v>358605</v>
      </c>
      <c r="S10" s="624"/>
      <c r="T10" s="624"/>
      <c r="U10" s="624"/>
      <c r="V10" s="624"/>
      <c r="W10" s="624"/>
      <c r="X10" s="624"/>
      <c r="Y10" s="625"/>
      <c r="Z10" s="626">
        <v>0</v>
      </c>
      <c r="AA10" s="626"/>
      <c r="AB10" s="626"/>
      <c r="AC10" s="626"/>
      <c r="AD10" s="627">
        <v>358605</v>
      </c>
      <c r="AE10" s="627"/>
      <c r="AF10" s="627"/>
      <c r="AG10" s="627"/>
      <c r="AH10" s="627"/>
      <c r="AI10" s="627"/>
      <c r="AJ10" s="627"/>
      <c r="AK10" s="627"/>
      <c r="AL10" s="628">
        <v>0.1</v>
      </c>
      <c r="AM10" s="629"/>
      <c r="AN10" s="629"/>
      <c r="AO10" s="630"/>
      <c r="AP10" s="620" t="s">
        <v>248</v>
      </c>
      <c r="AQ10" s="621"/>
      <c r="AR10" s="621"/>
      <c r="AS10" s="621"/>
      <c r="AT10" s="621"/>
      <c r="AU10" s="621"/>
      <c r="AV10" s="621"/>
      <c r="AW10" s="621"/>
      <c r="AX10" s="621"/>
      <c r="AY10" s="621"/>
      <c r="AZ10" s="621"/>
      <c r="BA10" s="621"/>
      <c r="BB10" s="621"/>
      <c r="BC10" s="621"/>
      <c r="BD10" s="621"/>
      <c r="BE10" s="621"/>
      <c r="BF10" s="622"/>
      <c r="BG10" s="623">
        <v>5759962</v>
      </c>
      <c r="BH10" s="624"/>
      <c r="BI10" s="624"/>
      <c r="BJ10" s="624"/>
      <c r="BK10" s="624"/>
      <c r="BL10" s="624"/>
      <c r="BM10" s="624"/>
      <c r="BN10" s="625"/>
      <c r="BO10" s="626">
        <v>1.8</v>
      </c>
      <c r="BP10" s="626"/>
      <c r="BQ10" s="626"/>
      <c r="BR10" s="626"/>
      <c r="BS10" s="627" t="s">
        <v>249</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v>294076</v>
      </c>
      <c r="CS10" s="624"/>
      <c r="CT10" s="624"/>
      <c r="CU10" s="624"/>
      <c r="CV10" s="624"/>
      <c r="CW10" s="624"/>
      <c r="CX10" s="624"/>
      <c r="CY10" s="625"/>
      <c r="CZ10" s="626">
        <v>0</v>
      </c>
      <c r="DA10" s="626"/>
      <c r="DB10" s="626"/>
      <c r="DC10" s="626"/>
      <c r="DD10" s="632" t="s">
        <v>249</v>
      </c>
      <c r="DE10" s="624"/>
      <c r="DF10" s="624"/>
      <c r="DG10" s="624"/>
      <c r="DH10" s="624"/>
      <c r="DI10" s="624"/>
      <c r="DJ10" s="624"/>
      <c r="DK10" s="624"/>
      <c r="DL10" s="624"/>
      <c r="DM10" s="624"/>
      <c r="DN10" s="624"/>
      <c r="DO10" s="624"/>
      <c r="DP10" s="625"/>
      <c r="DQ10" s="632">
        <v>155632</v>
      </c>
      <c r="DR10" s="624"/>
      <c r="DS10" s="624"/>
      <c r="DT10" s="624"/>
      <c r="DU10" s="624"/>
      <c r="DV10" s="624"/>
      <c r="DW10" s="624"/>
      <c r="DX10" s="624"/>
      <c r="DY10" s="624"/>
      <c r="DZ10" s="624"/>
      <c r="EA10" s="624"/>
      <c r="EB10" s="624"/>
      <c r="EC10" s="633"/>
    </row>
    <row r="11" spans="2:143" ht="11.25" customHeight="1" x14ac:dyDescent="0.2">
      <c r="B11" s="620" t="s">
        <v>251</v>
      </c>
      <c r="C11" s="621"/>
      <c r="D11" s="621"/>
      <c r="E11" s="621"/>
      <c r="F11" s="621"/>
      <c r="G11" s="621"/>
      <c r="H11" s="621"/>
      <c r="I11" s="621"/>
      <c r="J11" s="621"/>
      <c r="K11" s="621"/>
      <c r="L11" s="621"/>
      <c r="M11" s="621"/>
      <c r="N11" s="621"/>
      <c r="O11" s="621"/>
      <c r="P11" s="621"/>
      <c r="Q11" s="622"/>
      <c r="R11" s="623">
        <v>37342051</v>
      </c>
      <c r="S11" s="624"/>
      <c r="T11" s="624"/>
      <c r="U11" s="624"/>
      <c r="V11" s="624"/>
      <c r="W11" s="624"/>
      <c r="X11" s="624"/>
      <c r="Y11" s="625"/>
      <c r="Z11" s="628">
        <v>3.8</v>
      </c>
      <c r="AA11" s="629"/>
      <c r="AB11" s="629"/>
      <c r="AC11" s="635"/>
      <c r="AD11" s="632">
        <v>37342051</v>
      </c>
      <c r="AE11" s="624"/>
      <c r="AF11" s="624"/>
      <c r="AG11" s="624"/>
      <c r="AH11" s="624"/>
      <c r="AI11" s="624"/>
      <c r="AJ11" s="624"/>
      <c r="AK11" s="625"/>
      <c r="AL11" s="628">
        <v>8.4</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17025863</v>
      </c>
      <c r="BH11" s="624"/>
      <c r="BI11" s="624"/>
      <c r="BJ11" s="624"/>
      <c r="BK11" s="624"/>
      <c r="BL11" s="624"/>
      <c r="BM11" s="624"/>
      <c r="BN11" s="625"/>
      <c r="BO11" s="626">
        <v>5.4</v>
      </c>
      <c r="BP11" s="626"/>
      <c r="BQ11" s="626"/>
      <c r="BR11" s="626"/>
      <c r="BS11" s="627">
        <v>4644425</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5625687</v>
      </c>
      <c r="CS11" s="624"/>
      <c r="CT11" s="624"/>
      <c r="CU11" s="624"/>
      <c r="CV11" s="624"/>
      <c r="CW11" s="624"/>
      <c r="CX11" s="624"/>
      <c r="CY11" s="625"/>
      <c r="CZ11" s="626">
        <v>0.6</v>
      </c>
      <c r="DA11" s="626"/>
      <c r="DB11" s="626"/>
      <c r="DC11" s="626"/>
      <c r="DD11" s="632">
        <v>1823832</v>
      </c>
      <c r="DE11" s="624"/>
      <c r="DF11" s="624"/>
      <c r="DG11" s="624"/>
      <c r="DH11" s="624"/>
      <c r="DI11" s="624"/>
      <c r="DJ11" s="624"/>
      <c r="DK11" s="624"/>
      <c r="DL11" s="624"/>
      <c r="DM11" s="624"/>
      <c r="DN11" s="624"/>
      <c r="DO11" s="624"/>
      <c r="DP11" s="625"/>
      <c r="DQ11" s="632">
        <v>3165843</v>
      </c>
      <c r="DR11" s="624"/>
      <c r="DS11" s="624"/>
      <c r="DT11" s="624"/>
      <c r="DU11" s="624"/>
      <c r="DV11" s="624"/>
      <c r="DW11" s="624"/>
      <c r="DX11" s="624"/>
      <c r="DY11" s="624"/>
      <c r="DZ11" s="624"/>
      <c r="EA11" s="624"/>
      <c r="EB11" s="624"/>
      <c r="EC11" s="633"/>
    </row>
    <row r="12" spans="2:143" ht="11.25" customHeight="1" x14ac:dyDescent="0.2">
      <c r="B12" s="620" t="s">
        <v>254</v>
      </c>
      <c r="C12" s="621"/>
      <c r="D12" s="621"/>
      <c r="E12" s="621"/>
      <c r="F12" s="621"/>
      <c r="G12" s="621"/>
      <c r="H12" s="621"/>
      <c r="I12" s="621"/>
      <c r="J12" s="621"/>
      <c r="K12" s="621"/>
      <c r="L12" s="621"/>
      <c r="M12" s="621"/>
      <c r="N12" s="621"/>
      <c r="O12" s="621"/>
      <c r="P12" s="621"/>
      <c r="Q12" s="622"/>
      <c r="R12" s="623">
        <v>371301</v>
      </c>
      <c r="S12" s="624"/>
      <c r="T12" s="624"/>
      <c r="U12" s="624"/>
      <c r="V12" s="624"/>
      <c r="W12" s="624"/>
      <c r="X12" s="624"/>
      <c r="Y12" s="625"/>
      <c r="Z12" s="626">
        <v>0</v>
      </c>
      <c r="AA12" s="626"/>
      <c r="AB12" s="626"/>
      <c r="AC12" s="626"/>
      <c r="AD12" s="627">
        <v>371301</v>
      </c>
      <c r="AE12" s="627"/>
      <c r="AF12" s="627"/>
      <c r="AG12" s="627"/>
      <c r="AH12" s="627"/>
      <c r="AI12" s="627"/>
      <c r="AJ12" s="627"/>
      <c r="AK12" s="627"/>
      <c r="AL12" s="628">
        <v>0.1</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117298833</v>
      </c>
      <c r="BH12" s="624"/>
      <c r="BI12" s="624"/>
      <c r="BJ12" s="624"/>
      <c r="BK12" s="624"/>
      <c r="BL12" s="624"/>
      <c r="BM12" s="624"/>
      <c r="BN12" s="625"/>
      <c r="BO12" s="626">
        <v>37.299999999999997</v>
      </c>
      <c r="BP12" s="626"/>
      <c r="BQ12" s="626"/>
      <c r="BR12" s="626"/>
      <c r="BS12" s="627" t="s">
        <v>249</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9638072</v>
      </c>
      <c r="CS12" s="624"/>
      <c r="CT12" s="624"/>
      <c r="CU12" s="624"/>
      <c r="CV12" s="624"/>
      <c r="CW12" s="624"/>
      <c r="CX12" s="624"/>
      <c r="CY12" s="625"/>
      <c r="CZ12" s="626">
        <v>1</v>
      </c>
      <c r="DA12" s="626"/>
      <c r="DB12" s="626"/>
      <c r="DC12" s="626"/>
      <c r="DD12" s="632">
        <v>998610</v>
      </c>
      <c r="DE12" s="624"/>
      <c r="DF12" s="624"/>
      <c r="DG12" s="624"/>
      <c r="DH12" s="624"/>
      <c r="DI12" s="624"/>
      <c r="DJ12" s="624"/>
      <c r="DK12" s="624"/>
      <c r="DL12" s="624"/>
      <c r="DM12" s="624"/>
      <c r="DN12" s="624"/>
      <c r="DO12" s="624"/>
      <c r="DP12" s="625"/>
      <c r="DQ12" s="632">
        <v>5974127</v>
      </c>
      <c r="DR12" s="624"/>
      <c r="DS12" s="624"/>
      <c r="DT12" s="624"/>
      <c r="DU12" s="624"/>
      <c r="DV12" s="624"/>
      <c r="DW12" s="624"/>
      <c r="DX12" s="624"/>
      <c r="DY12" s="624"/>
      <c r="DZ12" s="624"/>
      <c r="EA12" s="624"/>
      <c r="EB12" s="624"/>
      <c r="EC12" s="633"/>
    </row>
    <row r="13" spans="2:143" ht="11.25" customHeight="1" x14ac:dyDescent="0.2">
      <c r="B13" s="620" t="s">
        <v>257</v>
      </c>
      <c r="C13" s="621"/>
      <c r="D13" s="621"/>
      <c r="E13" s="621"/>
      <c r="F13" s="621"/>
      <c r="G13" s="621"/>
      <c r="H13" s="621"/>
      <c r="I13" s="621"/>
      <c r="J13" s="621"/>
      <c r="K13" s="621"/>
      <c r="L13" s="621"/>
      <c r="M13" s="621"/>
      <c r="N13" s="621"/>
      <c r="O13" s="621"/>
      <c r="P13" s="621"/>
      <c r="Q13" s="622"/>
      <c r="R13" s="623" t="s">
        <v>249</v>
      </c>
      <c r="S13" s="624"/>
      <c r="T13" s="624"/>
      <c r="U13" s="624"/>
      <c r="V13" s="624"/>
      <c r="W13" s="624"/>
      <c r="X13" s="624"/>
      <c r="Y13" s="625"/>
      <c r="Z13" s="626" t="s">
        <v>249</v>
      </c>
      <c r="AA13" s="626"/>
      <c r="AB13" s="626"/>
      <c r="AC13" s="626"/>
      <c r="AD13" s="627" t="s">
        <v>258</v>
      </c>
      <c r="AE13" s="627"/>
      <c r="AF13" s="627"/>
      <c r="AG13" s="627"/>
      <c r="AH13" s="627"/>
      <c r="AI13" s="627"/>
      <c r="AJ13" s="627"/>
      <c r="AK13" s="627"/>
      <c r="AL13" s="628" t="s">
        <v>245</v>
      </c>
      <c r="AM13" s="629"/>
      <c r="AN13" s="629"/>
      <c r="AO13" s="630"/>
      <c r="AP13" s="620" t="s">
        <v>259</v>
      </c>
      <c r="AQ13" s="621"/>
      <c r="AR13" s="621"/>
      <c r="AS13" s="621"/>
      <c r="AT13" s="621"/>
      <c r="AU13" s="621"/>
      <c r="AV13" s="621"/>
      <c r="AW13" s="621"/>
      <c r="AX13" s="621"/>
      <c r="AY13" s="621"/>
      <c r="AZ13" s="621"/>
      <c r="BA13" s="621"/>
      <c r="BB13" s="621"/>
      <c r="BC13" s="621"/>
      <c r="BD13" s="621"/>
      <c r="BE13" s="621"/>
      <c r="BF13" s="622"/>
      <c r="BG13" s="623">
        <v>116598448</v>
      </c>
      <c r="BH13" s="624"/>
      <c r="BI13" s="624"/>
      <c r="BJ13" s="624"/>
      <c r="BK13" s="624"/>
      <c r="BL13" s="624"/>
      <c r="BM13" s="624"/>
      <c r="BN13" s="625"/>
      <c r="BO13" s="626">
        <v>37.1</v>
      </c>
      <c r="BP13" s="626"/>
      <c r="BQ13" s="626"/>
      <c r="BR13" s="626"/>
      <c r="BS13" s="627" t="s">
        <v>249</v>
      </c>
      <c r="BT13" s="627"/>
      <c r="BU13" s="627"/>
      <c r="BV13" s="627"/>
      <c r="BW13" s="627"/>
      <c r="BX13" s="627"/>
      <c r="BY13" s="627"/>
      <c r="BZ13" s="627"/>
      <c r="CA13" s="627"/>
      <c r="CB13" s="631"/>
      <c r="CD13" s="620" t="s">
        <v>260</v>
      </c>
      <c r="CE13" s="621"/>
      <c r="CF13" s="621"/>
      <c r="CG13" s="621"/>
      <c r="CH13" s="621"/>
      <c r="CI13" s="621"/>
      <c r="CJ13" s="621"/>
      <c r="CK13" s="621"/>
      <c r="CL13" s="621"/>
      <c r="CM13" s="621"/>
      <c r="CN13" s="621"/>
      <c r="CO13" s="621"/>
      <c r="CP13" s="621"/>
      <c r="CQ13" s="622"/>
      <c r="CR13" s="623">
        <v>125058089</v>
      </c>
      <c r="CS13" s="624"/>
      <c r="CT13" s="624"/>
      <c r="CU13" s="624"/>
      <c r="CV13" s="624"/>
      <c r="CW13" s="624"/>
      <c r="CX13" s="624"/>
      <c r="CY13" s="625"/>
      <c r="CZ13" s="626">
        <v>13</v>
      </c>
      <c r="DA13" s="626"/>
      <c r="DB13" s="626"/>
      <c r="DC13" s="626"/>
      <c r="DD13" s="632">
        <v>61627739</v>
      </c>
      <c r="DE13" s="624"/>
      <c r="DF13" s="624"/>
      <c r="DG13" s="624"/>
      <c r="DH13" s="624"/>
      <c r="DI13" s="624"/>
      <c r="DJ13" s="624"/>
      <c r="DK13" s="624"/>
      <c r="DL13" s="624"/>
      <c r="DM13" s="624"/>
      <c r="DN13" s="624"/>
      <c r="DO13" s="624"/>
      <c r="DP13" s="625"/>
      <c r="DQ13" s="632">
        <v>30544250</v>
      </c>
      <c r="DR13" s="624"/>
      <c r="DS13" s="624"/>
      <c r="DT13" s="624"/>
      <c r="DU13" s="624"/>
      <c r="DV13" s="624"/>
      <c r="DW13" s="624"/>
      <c r="DX13" s="624"/>
      <c r="DY13" s="624"/>
      <c r="DZ13" s="624"/>
      <c r="EA13" s="624"/>
      <c r="EB13" s="624"/>
      <c r="EC13" s="633"/>
    </row>
    <row r="14" spans="2:143" ht="11.25" customHeight="1" x14ac:dyDescent="0.2">
      <c r="B14" s="620" t="s">
        <v>261</v>
      </c>
      <c r="C14" s="621"/>
      <c r="D14" s="621"/>
      <c r="E14" s="621"/>
      <c r="F14" s="621"/>
      <c r="G14" s="621"/>
      <c r="H14" s="621"/>
      <c r="I14" s="621"/>
      <c r="J14" s="621"/>
      <c r="K14" s="621"/>
      <c r="L14" s="621"/>
      <c r="M14" s="621"/>
      <c r="N14" s="621"/>
      <c r="O14" s="621"/>
      <c r="P14" s="621"/>
      <c r="Q14" s="622"/>
      <c r="R14" s="623">
        <v>11824</v>
      </c>
      <c r="S14" s="624"/>
      <c r="T14" s="624"/>
      <c r="U14" s="624"/>
      <c r="V14" s="624"/>
      <c r="W14" s="624"/>
      <c r="X14" s="624"/>
      <c r="Y14" s="625"/>
      <c r="Z14" s="626">
        <v>0</v>
      </c>
      <c r="AA14" s="626"/>
      <c r="AB14" s="626"/>
      <c r="AC14" s="626"/>
      <c r="AD14" s="627">
        <v>11824</v>
      </c>
      <c r="AE14" s="627"/>
      <c r="AF14" s="627"/>
      <c r="AG14" s="627"/>
      <c r="AH14" s="627"/>
      <c r="AI14" s="627"/>
      <c r="AJ14" s="627"/>
      <c r="AK14" s="627"/>
      <c r="AL14" s="628">
        <v>0</v>
      </c>
      <c r="AM14" s="629"/>
      <c r="AN14" s="629"/>
      <c r="AO14" s="630"/>
      <c r="AP14" s="620" t="s">
        <v>262</v>
      </c>
      <c r="AQ14" s="621"/>
      <c r="AR14" s="621"/>
      <c r="AS14" s="621"/>
      <c r="AT14" s="621"/>
      <c r="AU14" s="621"/>
      <c r="AV14" s="621"/>
      <c r="AW14" s="621"/>
      <c r="AX14" s="621"/>
      <c r="AY14" s="621"/>
      <c r="AZ14" s="621"/>
      <c r="BA14" s="621"/>
      <c r="BB14" s="621"/>
      <c r="BC14" s="621"/>
      <c r="BD14" s="621"/>
      <c r="BE14" s="621"/>
      <c r="BF14" s="622"/>
      <c r="BG14" s="623">
        <v>1967286</v>
      </c>
      <c r="BH14" s="624"/>
      <c r="BI14" s="624"/>
      <c r="BJ14" s="624"/>
      <c r="BK14" s="624"/>
      <c r="BL14" s="624"/>
      <c r="BM14" s="624"/>
      <c r="BN14" s="625"/>
      <c r="BO14" s="626">
        <v>0.6</v>
      </c>
      <c r="BP14" s="626"/>
      <c r="BQ14" s="626"/>
      <c r="BR14" s="626"/>
      <c r="BS14" s="627" t="s">
        <v>249</v>
      </c>
      <c r="BT14" s="627"/>
      <c r="BU14" s="627"/>
      <c r="BV14" s="627"/>
      <c r="BW14" s="627"/>
      <c r="BX14" s="627"/>
      <c r="BY14" s="627"/>
      <c r="BZ14" s="627"/>
      <c r="CA14" s="627"/>
      <c r="CB14" s="631"/>
      <c r="CD14" s="620" t="s">
        <v>263</v>
      </c>
      <c r="CE14" s="621"/>
      <c r="CF14" s="621"/>
      <c r="CG14" s="621"/>
      <c r="CH14" s="621"/>
      <c r="CI14" s="621"/>
      <c r="CJ14" s="621"/>
      <c r="CK14" s="621"/>
      <c r="CL14" s="621"/>
      <c r="CM14" s="621"/>
      <c r="CN14" s="621"/>
      <c r="CO14" s="621"/>
      <c r="CP14" s="621"/>
      <c r="CQ14" s="622"/>
      <c r="CR14" s="623">
        <v>18083124</v>
      </c>
      <c r="CS14" s="624"/>
      <c r="CT14" s="624"/>
      <c r="CU14" s="624"/>
      <c r="CV14" s="624"/>
      <c r="CW14" s="624"/>
      <c r="CX14" s="624"/>
      <c r="CY14" s="625"/>
      <c r="CZ14" s="626">
        <v>1.9</v>
      </c>
      <c r="DA14" s="626"/>
      <c r="DB14" s="626"/>
      <c r="DC14" s="626"/>
      <c r="DD14" s="632">
        <v>1460351</v>
      </c>
      <c r="DE14" s="624"/>
      <c r="DF14" s="624"/>
      <c r="DG14" s="624"/>
      <c r="DH14" s="624"/>
      <c r="DI14" s="624"/>
      <c r="DJ14" s="624"/>
      <c r="DK14" s="624"/>
      <c r="DL14" s="624"/>
      <c r="DM14" s="624"/>
      <c r="DN14" s="624"/>
      <c r="DO14" s="624"/>
      <c r="DP14" s="625"/>
      <c r="DQ14" s="632">
        <v>16211391</v>
      </c>
      <c r="DR14" s="624"/>
      <c r="DS14" s="624"/>
      <c r="DT14" s="624"/>
      <c r="DU14" s="624"/>
      <c r="DV14" s="624"/>
      <c r="DW14" s="624"/>
      <c r="DX14" s="624"/>
      <c r="DY14" s="624"/>
      <c r="DZ14" s="624"/>
      <c r="EA14" s="624"/>
      <c r="EB14" s="624"/>
      <c r="EC14" s="633"/>
    </row>
    <row r="15" spans="2:143" ht="11.25" customHeight="1" x14ac:dyDescent="0.2">
      <c r="B15" s="620" t="s">
        <v>264</v>
      </c>
      <c r="C15" s="621"/>
      <c r="D15" s="621"/>
      <c r="E15" s="621"/>
      <c r="F15" s="621"/>
      <c r="G15" s="621"/>
      <c r="H15" s="621"/>
      <c r="I15" s="621"/>
      <c r="J15" s="621"/>
      <c r="K15" s="621"/>
      <c r="L15" s="621"/>
      <c r="M15" s="621"/>
      <c r="N15" s="621"/>
      <c r="O15" s="621"/>
      <c r="P15" s="621"/>
      <c r="Q15" s="622"/>
      <c r="R15" s="623">
        <v>6464752</v>
      </c>
      <c r="S15" s="624"/>
      <c r="T15" s="624"/>
      <c r="U15" s="624"/>
      <c r="V15" s="624"/>
      <c r="W15" s="624"/>
      <c r="X15" s="624"/>
      <c r="Y15" s="625"/>
      <c r="Z15" s="626">
        <v>0.7</v>
      </c>
      <c r="AA15" s="626"/>
      <c r="AB15" s="626"/>
      <c r="AC15" s="626"/>
      <c r="AD15" s="627">
        <v>6464752</v>
      </c>
      <c r="AE15" s="627"/>
      <c r="AF15" s="627"/>
      <c r="AG15" s="627"/>
      <c r="AH15" s="627"/>
      <c r="AI15" s="627"/>
      <c r="AJ15" s="627"/>
      <c r="AK15" s="627"/>
      <c r="AL15" s="628">
        <v>1.5</v>
      </c>
      <c r="AM15" s="629"/>
      <c r="AN15" s="629"/>
      <c r="AO15" s="630"/>
      <c r="AP15" s="620" t="s">
        <v>265</v>
      </c>
      <c r="AQ15" s="621"/>
      <c r="AR15" s="621"/>
      <c r="AS15" s="621"/>
      <c r="AT15" s="621"/>
      <c r="AU15" s="621"/>
      <c r="AV15" s="621"/>
      <c r="AW15" s="621"/>
      <c r="AX15" s="621"/>
      <c r="AY15" s="621"/>
      <c r="AZ15" s="621"/>
      <c r="BA15" s="621"/>
      <c r="BB15" s="621"/>
      <c r="BC15" s="621"/>
      <c r="BD15" s="621"/>
      <c r="BE15" s="621"/>
      <c r="BF15" s="622"/>
      <c r="BG15" s="623">
        <v>10057177</v>
      </c>
      <c r="BH15" s="624"/>
      <c r="BI15" s="624"/>
      <c r="BJ15" s="624"/>
      <c r="BK15" s="624"/>
      <c r="BL15" s="624"/>
      <c r="BM15" s="624"/>
      <c r="BN15" s="625"/>
      <c r="BO15" s="626">
        <v>3.2</v>
      </c>
      <c r="BP15" s="626"/>
      <c r="BQ15" s="626"/>
      <c r="BR15" s="626"/>
      <c r="BS15" s="627" t="s">
        <v>249</v>
      </c>
      <c r="BT15" s="627"/>
      <c r="BU15" s="627"/>
      <c r="BV15" s="627"/>
      <c r="BW15" s="627"/>
      <c r="BX15" s="627"/>
      <c r="BY15" s="627"/>
      <c r="BZ15" s="627"/>
      <c r="CA15" s="627"/>
      <c r="CB15" s="631"/>
      <c r="CD15" s="620" t="s">
        <v>266</v>
      </c>
      <c r="CE15" s="621"/>
      <c r="CF15" s="621"/>
      <c r="CG15" s="621"/>
      <c r="CH15" s="621"/>
      <c r="CI15" s="621"/>
      <c r="CJ15" s="621"/>
      <c r="CK15" s="621"/>
      <c r="CL15" s="621"/>
      <c r="CM15" s="621"/>
      <c r="CN15" s="621"/>
      <c r="CO15" s="621"/>
      <c r="CP15" s="621"/>
      <c r="CQ15" s="622"/>
      <c r="CR15" s="623">
        <v>151822123</v>
      </c>
      <c r="CS15" s="624"/>
      <c r="CT15" s="624"/>
      <c r="CU15" s="624"/>
      <c r="CV15" s="624"/>
      <c r="CW15" s="624"/>
      <c r="CX15" s="624"/>
      <c r="CY15" s="625"/>
      <c r="CZ15" s="626">
        <v>15.8</v>
      </c>
      <c r="DA15" s="626"/>
      <c r="DB15" s="626"/>
      <c r="DC15" s="626"/>
      <c r="DD15" s="632">
        <v>22399236</v>
      </c>
      <c r="DE15" s="624"/>
      <c r="DF15" s="624"/>
      <c r="DG15" s="624"/>
      <c r="DH15" s="624"/>
      <c r="DI15" s="624"/>
      <c r="DJ15" s="624"/>
      <c r="DK15" s="624"/>
      <c r="DL15" s="624"/>
      <c r="DM15" s="624"/>
      <c r="DN15" s="624"/>
      <c r="DO15" s="624"/>
      <c r="DP15" s="625"/>
      <c r="DQ15" s="632">
        <v>106383562</v>
      </c>
      <c r="DR15" s="624"/>
      <c r="DS15" s="624"/>
      <c r="DT15" s="624"/>
      <c r="DU15" s="624"/>
      <c r="DV15" s="624"/>
      <c r="DW15" s="624"/>
      <c r="DX15" s="624"/>
      <c r="DY15" s="624"/>
      <c r="DZ15" s="624"/>
      <c r="EA15" s="624"/>
      <c r="EB15" s="624"/>
      <c r="EC15" s="633"/>
    </row>
    <row r="16" spans="2:143" ht="11.25" customHeight="1" x14ac:dyDescent="0.2">
      <c r="B16" s="620" t="s">
        <v>267</v>
      </c>
      <c r="C16" s="621"/>
      <c r="D16" s="621"/>
      <c r="E16" s="621"/>
      <c r="F16" s="621"/>
      <c r="G16" s="621"/>
      <c r="H16" s="621"/>
      <c r="I16" s="621"/>
      <c r="J16" s="621"/>
      <c r="K16" s="621"/>
      <c r="L16" s="621"/>
      <c r="M16" s="621"/>
      <c r="N16" s="621"/>
      <c r="O16" s="621"/>
      <c r="P16" s="621"/>
      <c r="Q16" s="622"/>
      <c r="R16" s="623">
        <v>911751</v>
      </c>
      <c r="S16" s="624"/>
      <c r="T16" s="624"/>
      <c r="U16" s="624"/>
      <c r="V16" s="624"/>
      <c r="W16" s="624"/>
      <c r="X16" s="624"/>
      <c r="Y16" s="625"/>
      <c r="Z16" s="626">
        <v>0.1</v>
      </c>
      <c r="AA16" s="626"/>
      <c r="AB16" s="626"/>
      <c r="AC16" s="626"/>
      <c r="AD16" s="627">
        <v>911751</v>
      </c>
      <c r="AE16" s="627"/>
      <c r="AF16" s="627"/>
      <c r="AG16" s="627"/>
      <c r="AH16" s="627"/>
      <c r="AI16" s="627"/>
      <c r="AJ16" s="627"/>
      <c r="AK16" s="627"/>
      <c r="AL16" s="628">
        <v>0.2</v>
      </c>
      <c r="AM16" s="629"/>
      <c r="AN16" s="629"/>
      <c r="AO16" s="630"/>
      <c r="AP16" s="620" t="s">
        <v>268</v>
      </c>
      <c r="AQ16" s="621"/>
      <c r="AR16" s="621"/>
      <c r="AS16" s="621"/>
      <c r="AT16" s="621"/>
      <c r="AU16" s="621"/>
      <c r="AV16" s="621"/>
      <c r="AW16" s="621"/>
      <c r="AX16" s="621"/>
      <c r="AY16" s="621"/>
      <c r="AZ16" s="621"/>
      <c r="BA16" s="621"/>
      <c r="BB16" s="621"/>
      <c r="BC16" s="621"/>
      <c r="BD16" s="621"/>
      <c r="BE16" s="621"/>
      <c r="BF16" s="622"/>
      <c r="BG16" s="623" t="s">
        <v>249</v>
      </c>
      <c r="BH16" s="624"/>
      <c r="BI16" s="624"/>
      <c r="BJ16" s="624"/>
      <c r="BK16" s="624"/>
      <c r="BL16" s="624"/>
      <c r="BM16" s="624"/>
      <c r="BN16" s="625"/>
      <c r="BO16" s="626" t="s">
        <v>245</v>
      </c>
      <c r="BP16" s="626"/>
      <c r="BQ16" s="626"/>
      <c r="BR16" s="626"/>
      <c r="BS16" s="627" t="s">
        <v>249</v>
      </c>
      <c r="BT16" s="627"/>
      <c r="BU16" s="627"/>
      <c r="BV16" s="627"/>
      <c r="BW16" s="627"/>
      <c r="BX16" s="627"/>
      <c r="BY16" s="627"/>
      <c r="BZ16" s="627"/>
      <c r="CA16" s="627"/>
      <c r="CB16" s="631"/>
      <c r="CD16" s="620" t="s">
        <v>269</v>
      </c>
      <c r="CE16" s="621"/>
      <c r="CF16" s="621"/>
      <c r="CG16" s="621"/>
      <c r="CH16" s="621"/>
      <c r="CI16" s="621"/>
      <c r="CJ16" s="621"/>
      <c r="CK16" s="621"/>
      <c r="CL16" s="621"/>
      <c r="CM16" s="621"/>
      <c r="CN16" s="621"/>
      <c r="CO16" s="621"/>
      <c r="CP16" s="621"/>
      <c r="CQ16" s="622"/>
      <c r="CR16" s="623">
        <v>38613</v>
      </c>
      <c r="CS16" s="624"/>
      <c r="CT16" s="624"/>
      <c r="CU16" s="624"/>
      <c r="CV16" s="624"/>
      <c r="CW16" s="624"/>
      <c r="CX16" s="624"/>
      <c r="CY16" s="625"/>
      <c r="CZ16" s="626">
        <v>0</v>
      </c>
      <c r="DA16" s="626"/>
      <c r="DB16" s="626"/>
      <c r="DC16" s="626"/>
      <c r="DD16" s="632" t="s">
        <v>258</v>
      </c>
      <c r="DE16" s="624"/>
      <c r="DF16" s="624"/>
      <c r="DG16" s="624"/>
      <c r="DH16" s="624"/>
      <c r="DI16" s="624"/>
      <c r="DJ16" s="624"/>
      <c r="DK16" s="624"/>
      <c r="DL16" s="624"/>
      <c r="DM16" s="624"/>
      <c r="DN16" s="624"/>
      <c r="DO16" s="624"/>
      <c r="DP16" s="625"/>
      <c r="DQ16" s="632">
        <v>325</v>
      </c>
      <c r="DR16" s="624"/>
      <c r="DS16" s="624"/>
      <c r="DT16" s="624"/>
      <c r="DU16" s="624"/>
      <c r="DV16" s="624"/>
      <c r="DW16" s="624"/>
      <c r="DX16" s="624"/>
      <c r="DY16" s="624"/>
      <c r="DZ16" s="624"/>
      <c r="EA16" s="624"/>
      <c r="EB16" s="624"/>
      <c r="EC16" s="633"/>
    </row>
    <row r="17" spans="2:133" ht="11.25" customHeight="1" x14ac:dyDescent="0.2">
      <c r="B17" s="620" t="s">
        <v>270</v>
      </c>
      <c r="C17" s="621"/>
      <c r="D17" s="621"/>
      <c r="E17" s="621"/>
      <c r="F17" s="621"/>
      <c r="G17" s="621"/>
      <c r="H17" s="621"/>
      <c r="I17" s="621"/>
      <c r="J17" s="621"/>
      <c r="K17" s="621"/>
      <c r="L17" s="621"/>
      <c r="M17" s="621"/>
      <c r="N17" s="621"/>
      <c r="O17" s="621"/>
      <c r="P17" s="621"/>
      <c r="Q17" s="622"/>
      <c r="R17" s="623">
        <v>4328831</v>
      </c>
      <c r="S17" s="624"/>
      <c r="T17" s="624"/>
      <c r="U17" s="624"/>
      <c r="V17" s="624"/>
      <c r="W17" s="624"/>
      <c r="X17" s="624"/>
      <c r="Y17" s="625"/>
      <c r="Z17" s="626">
        <v>0.4</v>
      </c>
      <c r="AA17" s="626"/>
      <c r="AB17" s="626"/>
      <c r="AC17" s="626"/>
      <c r="AD17" s="627">
        <v>4328831</v>
      </c>
      <c r="AE17" s="627"/>
      <c r="AF17" s="627"/>
      <c r="AG17" s="627"/>
      <c r="AH17" s="627"/>
      <c r="AI17" s="627"/>
      <c r="AJ17" s="627"/>
      <c r="AK17" s="627"/>
      <c r="AL17" s="628">
        <v>1</v>
      </c>
      <c r="AM17" s="629"/>
      <c r="AN17" s="629"/>
      <c r="AO17" s="630"/>
      <c r="AP17" s="620" t="s">
        <v>271</v>
      </c>
      <c r="AQ17" s="621"/>
      <c r="AR17" s="621"/>
      <c r="AS17" s="621"/>
      <c r="AT17" s="621"/>
      <c r="AU17" s="621"/>
      <c r="AV17" s="621"/>
      <c r="AW17" s="621"/>
      <c r="AX17" s="621"/>
      <c r="AY17" s="621"/>
      <c r="AZ17" s="621"/>
      <c r="BA17" s="621"/>
      <c r="BB17" s="621"/>
      <c r="BC17" s="621"/>
      <c r="BD17" s="621"/>
      <c r="BE17" s="621"/>
      <c r="BF17" s="622"/>
      <c r="BG17" s="623" t="s">
        <v>249</v>
      </c>
      <c r="BH17" s="624"/>
      <c r="BI17" s="624"/>
      <c r="BJ17" s="624"/>
      <c r="BK17" s="624"/>
      <c r="BL17" s="624"/>
      <c r="BM17" s="624"/>
      <c r="BN17" s="625"/>
      <c r="BO17" s="626" t="s">
        <v>258</v>
      </c>
      <c r="BP17" s="626"/>
      <c r="BQ17" s="626"/>
      <c r="BR17" s="626"/>
      <c r="BS17" s="627" t="s">
        <v>249</v>
      </c>
      <c r="BT17" s="627"/>
      <c r="BU17" s="627"/>
      <c r="BV17" s="627"/>
      <c r="BW17" s="627"/>
      <c r="BX17" s="627"/>
      <c r="BY17" s="627"/>
      <c r="BZ17" s="627"/>
      <c r="CA17" s="627"/>
      <c r="CB17" s="631"/>
      <c r="CD17" s="620" t="s">
        <v>272</v>
      </c>
      <c r="CE17" s="621"/>
      <c r="CF17" s="621"/>
      <c r="CG17" s="621"/>
      <c r="CH17" s="621"/>
      <c r="CI17" s="621"/>
      <c r="CJ17" s="621"/>
      <c r="CK17" s="621"/>
      <c r="CL17" s="621"/>
      <c r="CM17" s="621"/>
      <c r="CN17" s="621"/>
      <c r="CO17" s="621"/>
      <c r="CP17" s="621"/>
      <c r="CQ17" s="622"/>
      <c r="CR17" s="623">
        <v>107045428</v>
      </c>
      <c r="CS17" s="624"/>
      <c r="CT17" s="624"/>
      <c r="CU17" s="624"/>
      <c r="CV17" s="624"/>
      <c r="CW17" s="624"/>
      <c r="CX17" s="624"/>
      <c r="CY17" s="625"/>
      <c r="CZ17" s="626">
        <v>11.1</v>
      </c>
      <c r="DA17" s="626"/>
      <c r="DB17" s="626"/>
      <c r="DC17" s="626"/>
      <c r="DD17" s="632" t="s">
        <v>249</v>
      </c>
      <c r="DE17" s="624"/>
      <c r="DF17" s="624"/>
      <c r="DG17" s="624"/>
      <c r="DH17" s="624"/>
      <c r="DI17" s="624"/>
      <c r="DJ17" s="624"/>
      <c r="DK17" s="624"/>
      <c r="DL17" s="624"/>
      <c r="DM17" s="624"/>
      <c r="DN17" s="624"/>
      <c r="DO17" s="624"/>
      <c r="DP17" s="625"/>
      <c r="DQ17" s="632">
        <v>90664360</v>
      </c>
      <c r="DR17" s="624"/>
      <c r="DS17" s="624"/>
      <c r="DT17" s="624"/>
      <c r="DU17" s="624"/>
      <c r="DV17" s="624"/>
      <c r="DW17" s="624"/>
      <c r="DX17" s="624"/>
      <c r="DY17" s="624"/>
      <c r="DZ17" s="624"/>
      <c r="EA17" s="624"/>
      <c r="EB17" s="624"/>
      <c r="EC17" s="633"/>
    </row>
    <row r="18" spans="2:133" ht="11.25" customHeight="1" x14ac:dyDescent="0.2">
      <c r="B18" s="620" t="s">
        <v>273</v>
      </c>
      <c r="C18" s="621"/>
      <c r="D18" s="621"/>
      <c r="E18" s="621"/>
      <c r="F18" s="621"/>
      <c r="G18" s="621"/>
      <c r="H18" s="621"/>
      <c r="I18" s="621"/>
      <c r="J18" s="621"/>
      <c r="K18" s="621"/>
      <c r="L18" s="621"/>
      <c r="M18" s="621"/>
      <c r="N18" s="621"/>
      <c r="O18" s="621"/>
      <c r="P18" s="621"/>
      <c r="Q18" s="622"/>
      <c r="R18" s="623">
        <v>1813901</v>
      </c>
      <c r="S18" s="624"/>
      <c r="T18" s="624"/>
      <c r="U18" s="624"/>
      <c r="V18" s="624"/>
      <c r="W18" s="624"/>
      <c r="X18" s="624"/>
      <c r="Y18" s="625"/>
      <c r="Z18" s="626">
        <v>0.2</v>
      </c>
      <c r="AA18" s="626"/>
      <c r="AB18" s="626"/>
      <c r="AC18" s="626"/>
      <c r="AD18" s="627">
        <v>1813901</v>
      </c>
      <c r="AE18" s="627"/>
      <c r="AF18" s="627"/>
      <c r="AG18" s="627"/>
      <c r="AH18" s="627"/>
      <c r="AI18" s="627"/>
      <c r="AJ18" s="627"/>
      <c r="AK18" s="627"/>
      <c r="AL18" s="628">
        <v>0.4</v>
      </c>
      <c r="AM18" s="629"/>
      <c r="AN18" s="629"/>
      <c r="AO18" s="630"/>
      <c r="AP18" s="620" t="s">
        <v>274</v>
      </c>
      <c r="AQ18" s="621"/>
      <c r="AR18" s="621"/>
      <c r="AS18" s="621"/>
      <c r="AT18" s="621"/>
      <c r="AU18" s="621"/>
      <c r="AV18" s="621"/>
      <c r="AW18" s="621"/>
      <c r="AX18" s="621"/>
      <c r="AY18" s="621"/>
      <c r="AZ18" s="621"/>
      <c r="BA18" s="621"/>
      <c r="BB18" s="621"/>
      <c r="BC18" s="621"/>
      <c r="BD18" s="621"/>
      <c r="BE18" s="621"/>
      <c r="BF18" s="622"/>
      <c r="BG18" s="623" t="s">
        <v>249</v>
      </c>
      <c r="BH18" s="624"/>
      <c r="BI18" s="624"/>
      <c r="BJ18" s="624"/>
      <c r="BK18" s="624"/>
      <c r="BL18" s="624"/>
      <c r="BM18" s="624"/>
      <c r="BN18" s="625"/>
      <c r="BO18" s="626" t="s">
        <v>249</v>
      </c>
      <c r="BP18" s="626"/>
      <c r="BQ18" s="626"/>
      <c r="BR18" s="626"/>
      <c r="BS18" s="627" t="s">
        <v>249</v>
      </c>
      <c r="BT18" s="627"/>
      <c r="BU18" s="627"/>
      <c r="BV18" s="627"/>
      <c r="BW18" s="627"/>
      <c r="BX18" s="627"/>
      <c r="BY18" s="627"/>
      <c r="BZ18" s="627"/>
      <c r="CA18" s="627"/>
      <c r="CB18" s="631"/>
      <c r="CD18" s="620" t="s">
        <v>275</v>
      </c>
      <c r="CE18" s="621"/>
      <c r="CF18" s="621"/>
      <c r="CG18" s="621"/>
      <c r="CH18" s="621"/>
      <c r="CI18" s="621"/>
      <c r="CJ18" s="621"/>
      <c r="CK18" s="621"/>
      <c r="CL18" s="621"/>
      <c r="CM18" s="621"/>
      <c r="CN18" s="621"/>
      <c r="CO18" s="621"/>
      <c r="CP18" s="621"/>
      <c r="CQ18" s="622"/>
      <c r="CR18" s="623">
        <v>13784402</v>
      </c>
      <c r="CS18" s="624"/>
      <c r="CT18" s="624"/>
      <c r="CU18" s="624"/>
      <c r="CV18" s="624"/>
      <c r="CW18" s="624"/>
      <c r="CX18" s="624"/>
      <c r="CY18" s="625"/>
      <c r="CZ18" s="626">
        <v>1.4</v>
      </c>
      <c r="DA18" s="626"/>
      <c r="DB18" s="626"/>
      <c r="DC18" s="626"/>
      <c r="DD18" s="632" t="s">
        <v>245</v>
      </c>
      <c r="DE18" s="624"/>
      <c r="DF18" s="624"/>
      <c r="DG18" s="624"/>
      <c r="DH18" s="624"/>
      <c r="DI18" s="624"/>
      <c r="DJ18" s="624"/>
      <c r="DK18" s="624"/>
      <c r="DL18" s="624"/>
      <c r="DM18" s="624"/>
      <c r="DN18" s="624"/>
      <c r="DO18" s="624"/>
      <c r="DP18" s="625"/>
      <c r="DQ18" s="632">
        <v>10080402</v>
      </c>
      <c r="DR18" s="624"/>
      <c r="DS18" s="624"/>
      <c r="DT18" s="624"/>
      <c r="DU18" s="624"/>
      <c r="DV18" s="624"/>
      <c r="DW18" s="624"/>
      <c r="DX18" s="624"/>
      <c r="DY18" s="624"/>
      <c r="DZ18" s="624"/>
      <c r="EA18" s="624"/>
      <c r="EB18" s="624"/>
      <c r="EC18" s="633"/>
    </row>
    <row r="19" spans="2:133" ht="11.25" customHeight="1" x14ac:dyDescent="0.2">
      <c r="B19" s="620" t="s">
        <v>276</v>
      </c>
      <c r="C19" s="621"/>
      <c r="D19" s="621"/>
      <c r="E19" s="621"/>
      <c r="F19" s="621"/>
      <c r="G19" s="621"/>
      <c r="H19" s="621"/>
      <c r="I19" s="621"/>
      <c r="J19" s="621"/>
      <c r="K19" s="621"/>
      <c r="L19" s="621"/>
      <c r="M19" s="621"/>
      <c r="N19" s="621"/>
      <c r="O19" s="621"/>
      <c r="P19" s="621"/>
      <c r="Q19" s="622"/>
      <c r="R19" s="623">
        <v>1768958</v>
      </c>
      <c r="S19" s="624"/>
      <c r="T19" s="624"/>
      <c r="U19" s="624"/>
      <c r="V19" s="624"/>
      <c r="W19" s="624"/>
      <c r="X19" s="624"/>
      <c r="Y19" s="625"/>
      <c r="Z19" s="626">
        <v>0.2</v>
      </c>
      <c r="AA19" s="626"/>
      <c r="AB19" s="626"/>
      <c r="AC19" s="626"/>
      <c r="AD19" s="627">
        <v>1768958</v>
      </c>
      <c r="AE19" s="627"/>
      <c r="AF19" s="627"/>
      <c r="AG19" s="627"/>
      <c r="AH19" s="627"/>
      <c r="AI19" s="627"/>
      <c r="AJ19" s="627"/>
      <c r="AK19" s="627"/>
      <c r="AL19" s="628">
        <v>0.4</v>
      </c>
      <c r="AM19" s="629"/>
      <c r="AN19" s="629"/>
      <c r="AO19" s="630"/>
      <c r="AP19" s="620" t="s">
        <v>277</v>
      </c>
      <c r="AQ19" s="621"/>
      <c r="AR19" s="621"/>
      <c r="AS19" s="621"/>
      <c r="AT19" s="621"/>
      <c r="AU19" s="621"/>
      <c r="AV19" s="621"/>
      <c r="AW19" s="621"/>
      <c r="AX19" s="621"/>
      <c r="AY19" s="621"/>
      <c r="AZ19" s="621"/>
      <c r="BA19" s="621"/>
      <c r="BB19" s="621"/>
      <c r="BC19" s="621"/>
      <c r="BD19" s="621"/>
      <c r="BE19" s="621"/>
      <c r="BF19" s="622"/>
      <c r="BG19" s="623">
        <v>33373735</v>
      </c>
      <c r="BH19" s="624"/>
      <c r="BI19" s="624"/>
      <c r="BJ19" s="624"/>
      <c r="BK19" s="624"/>
      <c r="BL19" s="624"/>
      <c r="BM19" s="624"/>
      <c r="BN19" s="625"/>
      <c r="BO19" s="626">
        <v>10.6</v>
      </c>
      <c r="BP19" s="626"/>
      <c r="BQ19" s="626"/>
      <c r="BR19" s="626"/>
      <c r="BS19" s="627" t="s">
        <v>249</v>
      </c>
      <c r="BT19" s="627"/>
      <c r="BU19" s="627"/>
      <c r="BV19" s="627"/>
      <c r="BW19" s="627"/>
      <c r="BX19" s="627"/>
      <c r="BY19" s="627"/>
      <c r="BZ19" s="627"/>
      <c r="CA19" s="627"/>
      <c r="CB19" s="631"/>
      <c r="CD19" s="620" t="s">
        <v>278</v>
      </c>
      <c r="CE19" s="621"/>
      <c r="CF19" s="621"/>
      <c r="CG19" s="621"/>
      <c r="CH19" s="621"/>
      <c r="CI19" s="621"/>
      <c r="CJ19" s="621"/>
      <c r="CK19" s="621"/>
      <c r="CL19" s="621"/>
      <c r="CM19" s="621"/>
      <c r="CN19" s="621"/>
      <c r="CO19" s="621"/>
      <c r="CP19" s="621"/>
      <c r="CQ19" s="622"/>
      <c r="CR19" s="623" t="s">
        <v>249</v>
      </c>
      <c r="CS19" s="624"/>
      <c r="CT19" s="624"/>
      <c r="CU19" s="624"/>
      <c r="CV19" s="624"/>
      <c r="CW19" s="624"/>
      <c r="CX19" s="624"/>
      <c r="CY19" s="625"/>
      <c r="CZ19" s="626" t="s">
        <v>245</v>
      </c>
      <c r="DA19" s="626"/>
      <c r="DB19" s="626"/>
      <c r="DC19" s="626"/>
      <c r="DD19" s="632" t="s">
        <v>249</v>
      </c>
      <c r="DE19" s="624"/>
      <c r="DF19" s="624"/>
      <c r="DG19" s="624"/>
      <c r="DH19" s="624"/>
      <c r="DI19" s="624"/>
      <c r="DJ19" s="624"/>
      <c r="DK19" s="624"/>
      <c r="DL19" s="624"/>
      <c r="DM19" s="624"/>
      <c r="DN19" s="624"/>
      <c r="DO19" s="624"/>
      <c r="DP19" s="625"/>
      <c r="DQ19" s="632" t="s">
        <v>249</v>
      </c>
      <c r="DR19" s="624"/>
      <c r="DS19" s="624"/>
      <c r="DT19" s="624"/>
      <c r="DU19" s="624"/>
      <c r="DV19" s="624"/>
      <c r="DW19" s="624"/>
      <c r="DX19" s="624"/>
      <c r="DY19" s="624"/>
      <c r="DZ19" s="624"/>
      <c r="EA19" s="624"/>
      <c r="EB19" s="624"/>
      <c r="EC19" s="633"/>
    </row>
    <row r="20" spans="2:133" ht="11.25" customHeight="1" x14ac:dyDescent="0.2">
      <c r="B20" s="636" t="s">
        <v>279</v>
      </c>
      <c r="C20" s="637"/>
      <c r="D20" s="637"/>
      <c r="E20" s="637"/>
      <c r="F20" s="637"/>
      <c r="G20" s="637"/>
      <c r="H20" s="637"/>
      <c r="I20" s="637"/>
      <c r="J20" s="637"/>
      <c r="K20" s="637"/>
      <c r="L20" s="637"/>
      <c r="M20" s="637"/>
      <c r="N20" s="637"/>
      <c r="O20" s="637"/>
      <c r="P20" s="637"/>
      <c r="Q20" s="638"/>
      <c r="R20" s="623">
        <v>44943</v>
      </c>
      <c r="S20" s="624"/>
      <c r="T20" s="624"/>
      <c r="U20" s="624"/>
      <c r="V20" s="624"/>
      <c r="W20" s="624"/>
      <c r="X20" s="624"/>
      <c r="Y20" s="625"/>
      <c r="Z20" s="626">
        <v>0</v>
      </c>
      <c r="AA20" s="626"/>
      <c r="AB20" s="626"/>
      <c r="AC20" s="626"/>
      <c r="AD20" s="627">
        <v>44943</v>
      </c>
      <c r="AE20" s="627"/>
      <c r="AF20" s="627"/>
      <c r="AG20" s="627"/>
      <c r="AH20" s="627"/>
      <c r="AI20" s="627"/>
      <c r="AJ20" s="627"/>
      <c r="AK20" s="627"/>
      <c r="AL20" s="628">
        <v>0</v>
      </c>
      <c r="AM20" s="629"/>
      <c r="AN20" s="629"/>
      <c r="AO20" s="630"/>
      <c r="AP20" s="620" t="s">
        <v>280</v>
      </c>
      <c r="AQ20" s="621"/>
      <c r="AR20" s="621"/>
      <c r="AS20" s="621"/>
      <c r="AT20" s="621"/>
      <c r="AU20" s="621"/>
      <c r="AV20" s="621"/>
      <c r="AW20" s="621"/>
      <c r="AX20" s="621"/>
      <c r="AY20" s="621"/>
      <c r="AZ20" s="621"/>
      <c r="BA20" s="621"/>
      <c r="BB20" s="621"/>
      <c r="BC20" s="621"/>
      <c r="BD20" s="621"/>
      <c r="BE20" s="621"/>
      <c r="BF20" s="622"/>
      <c r="BG20" s="623">
        <v>33373735</v>
      </c>
      <c r="BH20" s="624"/>
      <c r="BI20" s="624"/>
      <c r="BJ20" s="624"/>
      <c r="BK20" s="624"/>
      <c r="BL20" s="624"/>
      <c r="BM20" s="624"/>
      <c r="BN20" s="625"/>
      <c r="BO20" s="626">
        <v>10.6</v>
      </c>
      <c r="BP20" s="626"/>
      <c r="BQ20" s="626"/>
      <c r="BR20" s="626"/>
      <c r="BS20" s="627" t="s">
        <v>249</v>
      </c>
      <c r="BT20" s="627"/>
      <c r="BU20" s="627"/>
      <c r="BV20" s="627"/>
      <c r="BW20" s="627"/>
      <c r="BX20" s="627"/>
      <c r="BY20" s="627"/>
      <c r="BZ20" s="627"/>
      <c r="CA20" s="627"/>
      <c r="CB20" s="631"/>
      <c r="CD20" s="620" t="s">
        <v>281</v>
      </c>
      <c r="CE20" s="621"/>
      <c r="CF20" s="621"/>
      <c r="CG20" s="621"/>
      <c r="CH20" s="621"/>
      <c r="CI20" s="621"/>
      <c r="CJ20" s="621"/>
      <c r="CK20" s="621"/>
      <c r="CL20" s="621"/>
      <c r="CM20" s="621"/>
      <c r="CN20" s="621"/>
      <c r="CO20" s="621"/>
      <c r="CP20" s="621"/>
      <c r="CQ20" s="622"/>
      <c r="CR20" s="623">
        <v>963856264</v>
      </c>
      <c r="CS20" s="624"/>
      <c r="CT20" s="624"/>
      <c r="CU20" s="624"/>
      <c r="CV20" s="624"/>
      <c r="CW20" s="624"/>
      <c r="CX20" s="624"/>
      <c r="CY20" s="625"/>
      <c r="CZ20" s="626">
        <v>100</v>
      </c>
      <c r="DA20" s="626"/>
      <c r="DB20" s="626"/>
      <c r="DC20" s="626"/>
      <c r="DD20" s="632">
        <v>116839871</v>
      </c>
      <c r="DE20" s="624"/>
      <c r="DF20" s="624"/>
      <c r="DG20" s="624"/>
      <c r="DH20" s="624"/>
      <c r="DI20" s="624"/>
      <c r="DJ20" s="624"/>
      <c r="DK20" s="624"/>
      <c r="DL20" s="624"/>
      <c r="DM20" s="624"/>
      <c r="DN20" s="624"/>
      <c r="DO20" s="624"/>
      <c r="DP20" s="625"/>
      <c r="DQ20" s="632">
        <v>524630033</v>
      </c>
      <c r="DR20" s="624"/>
      <c r="DS20" s="624"/>
      <c r="DT20" s="624"/>
      <c r="DU20" s="624"/>
      <c r="DV20" s="624"/>
      <c r="DW20" s="624"/>
      <c r="DX20" s="624"/>
      <c r="DY20" s="624"/>
      <c r="DZ20" s="624"/>
      <c r="EA20" s="624"/>
      <c r="EB20" s="624"/>
      <c r="EC20" s="633"/>
    </row>
    <row r="21" spans="2:133" ht="11.25" customHeight="1" x14ac:dyDescent="0.2">
      <c r="B21" s="620" t="s">
        <v>282</v>
      </c>
      <c r="C21" s="621"/>
      <c r="D21" s="621"/>
      <c r="E21" s="621"/>
      <c r="F21" s="621"/>
      <c r="G21" s="621"/>
      <c r="H21" s="621"/>
      <c r="I21" s="621"/>
      <c r="J21" s="621"/>
      <c r="K21" s="621"/>
      <c r="L21" s="621"/>
      <c r="M21" s="621"/>
      <c r="N21" s="621"/>
      <c r="O21" s="621"/>
      <c r="P21" s="621"/>
      <c r="Q21" s="622"/>
      <c r="R21" s="623">
        <v>82875114</v>
      </c>
      <c r="S21" s="624"/>
      <c r="T21" s="624"/>
      <c r="U21" s="624"/>
      <c r="V21" s="624"/>
      <c r="W21" s="624"/>
      <c r="X21" s="624"/>
      <c r="Y21" s="625"/>
      <c r="Z21" s="626">
        <v>8.5</v>
      </c>
      <c r="AA21" s="626"/>
      <c r="AB21" s="626"/>
      <c r="AC21" s="626"/>
      <c r="AD21" s="627">
        <v>80404963</v>
      </c>
      <c r="AE21" s="627"/>
      <c r="AF21" s="627"/>
      <c r="AG21" s="627"/>
      <c r="AH21" s="627"/>
      <c r="AI21" s="627"/>
      <c r="AJ21" s="627"/>
      <c r="AK21" s="627"/>
      <c r="AL21" s="628">
        <v>18.2</v>
      </c>
      <c r="AM21" s="629"/>
      <c r="AN21" s="629"/>
      <c r="AO21" s="630"/>
      <c r="AP21" s="620" t="s">
        <v>283</v>
      </c>
      <c r="AQ21" s="639"/>
      <c r="AR21" s="639"/>
      <c r="AS21" s="639"/>
      <c r="AT21" s="639"/>
      <c r="AU21" s="639"/>
      <c r="AV21" s="639"/>
      <c r="AW21" s="639"/>
      <c r="AX21" s="639"/>
      <c r="AY21" s="639"/>
      <c r="AZ21" s="639"/>
      <c r="BA21" s="639"/>
      <c r="BB21" s="639"/>
      <c r="BC21" s="639"/>
      <c r="BD21" s="639"/>
      <c r="BE21" s="639"/>
      <c r="BF21" s="640"/>
      <c r="BG21" s="623">
        <v>268800</v>
      </c>
      <c r="BH21" s="624"/>
      <c r="BI21" s="624"/>
      <c r="BJ21" s="624"/>
      <c r="BK21" s="624"/>
      <c r="BL21" s="624"/>
      <c r="BM21" s="624"/>
      <c r="BN21" s="625"/>
      <c r="BO21" s="626">
        <v>0.1</v>
      </c>
      <c r="BP21" s="626"/>
      <c r="BQ21" s="626"/>
      <c r="BR21" s="626"/>
      <c r="BS21" s="627" t="s">
        <v>249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284</v>
      </c>
      <c r="C22" s="621"/>
      <c r="D22" s="621"/>
      <c r="E22" s="621"/>
      <c r="F22" s="621"/>
      <c r="G22" s="621"/>
      <c r="H22" s="621"/>
      <c r="I22" s="621"/>
      <c r="J22" s="621"/>
      <c r="K22" s="621"/>
      <c r="L22" s="621"/>
      <c r="M22" s="621"/>
      <c r="N22" s="621"/>
      <c r="O22" s="621"/>
      <c r="P22" s="621"/>
      <c r="Q22" s="622"/>
      <c r="R22" s="623">
        <v>80404963</v>
      </c>
      <c r="S22" s="624"/>
      <c r="T22" s="624"/>
      <c r="U22" s="624"/>
      <c r="V22" s="624"/>
      <c r="W22" s="624"/>
      <c r="X22" s="624"/>
      <c r="Y22" s="625"/>
      <c r="Z22" s="626">
        <v>8.1999999999999993</v>
      </c>
      <c r="AA22" s="626"/>
      <c r="AB22" s="626"/>
      <c r="AC22" s="626"/>
      <c r="AD22" s="627">
        <v>80404963</v>
      </c>
      <c r="AE22" s="627"/>
      <c r="AF22" s="627"/>
      <c r="AG22" s="627"/>
      <c r="AH22" s="627"/>
      <c r="AI22" s="627"/>
      <c r="AJ22" s="627"/>
      <c r="AK22" s="627"/>
      <c r="AL22" s="628">
        <v>18.2</v>
      </c>
      <c r="AM22" s="629"/>
      <c r="AN22" s="629"/>
      <c r="AO22" s="630"/>
      <c r="AP22" s="620" t="s">
        <v>285</v>
      </c>
      <c r="AQ22" s="639"/>
      <c r="AR22" s="639"/>
      <c r="AS22" s="639"/>
      <c r="AT22" s="639"/>
      <c r="AU22" s="639"/>
      <c r="AV22" s="639"/>
      <c r="AW22" s="639"/>
      <c r="AX22" s="639"/>
      <c r="AY22" s="639"/>
      <c r="AZ22" s="639"/>
      <c r="BA22" s="639"/>
      <c r="BB22" s="639"/>
      <c r="BC22" s="639"/>
      <c r="BD22" s="639"/>
      <c r="BE22" s="639"/>
      <c r="BF22" s="640"/>
      <c r="BG22" s="623">
        <v>9628775</v>
      </c>
      <c r="BH22" s="624"/>
      <c r="BI22" s="624"/>
      <c r="BJ22" s="624"/>
      <c r="BK22" s="624"/>
      <c r="BL22" s="624"/>
      <c r="BM22" s="624"/>
      <c r="BN22" s="625"/>
      <c r="BO22" s="626">
        <v>3.1</v>
      </c>
      <c r="BP22" s="626"/>
      <c r="BQ22" s="626"/>
      <c r="BR22" s="626"/>
      <c r="BS22" s="627" t="s">
        <v>245</v>
      </c>
      <c r="BT22" s="627"/>
      <c r="BU22" s="627"/>
      <c r="BV22" s="627"/>
      <c r="BW22" s="627"/>
      <c r="BX22" s="627"/>
      <c r="BY22" s="627"/>
      <c r="BZ22" s="627"/>
      <c r="CA22" s="627"/>
      <c r="CB22" s="631"/>
      <c r="CD22" s="605" t="s">
        <v>286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287</v>
      </c>
      <c r="C23" s="621"/>
      <c r="D23" s="621"/>
      <c r="E23" s="621"/>
      <c r="F23" s="621"/>
      <c r="G23" s="621"/>
      <c r="H23" s="621"/>
      <c r="I23" s="621"/>
      <c r="J23" s="621"/>
      <c r="K23" s="621"/>
      <c r="L23" s="621"/>
      <c r="M23" s="621"/>
      <c r="N23" s="621"/>
      <c r="O23" s="621"/>
      <c r="P23" s="621"/>
      <c r="Q23" s="622"/>
      <c r="R23" s="623">
        <v>2469997</v>
      </c>
      <c r="S23" s="624"/>
      <c r="T23" s="624"/>
      <c r="U23" s="624"/>
      <c r="V23" s="624"/>
      <c r="W23" s="624"/>
      <c r="X23" s="624"/>
      <c r="Y23" s="625"/>
      <c r="Z23" s="626">
        <v>0.3</v>
      </c>
      <c r="AA23" s="626"/>
      <c r="AB23" s="626"/>
      <c r="AC23" s="626"/>
      <c r="AD23" s="627" t="s">
        <v>245</v>
      </c>
      <c r="AE23" s="627"/>
      <c r="AF23" s="627"/>
      <c r="AG23" s="627"/>
      <c r="AH23" s="627"/>
      <c r="AI23" s="627"/>
      <c r="AJ23" s="627"/>
      <c r="AK23" s="627"/>
      <c r="AL23" s="628" t="s">
        <v>258</v>
      </c>
      <c r="AM23" s="629"/>
      <c r="AN23" s="629"/>
      <c r="AO23" s="630"/>
      <c r="AP23" s="620" t="s">
        <v>288</v>
      </c>
      <c r="AQ23" s="639"/>
      <c r="AR23" s="639"/>
      <c r="AS23" s="639"/>
      <c r="AT23" s="639"/>
      <c r="AU23" s="639"/>
      <c r="AV23" s="639"/>
      <c r="AW23" s="639"/>
      <c r="AX23" s="639"/>
      <c r="AY23" s="639"/>
      <c r="AZ23" s="639"/>
      <c r="BA23" s="639"/>
      <c r="BB23" s="639"/>
      <c r="BC23" s="639"/>
      <c r="BD23" s="639"/>
      <c r="BE23" s="639"/>
      <c r="BF23" s="640"/>
      <c r="BG23" s="623">
        <v>23476160</v>
      </c>
      <c r="BH23" s="624"/>
      <c r="BI23" s="624"/>
      <c r="BJ23" s="624"/>
      <c r="BK23" s="624"/>
      <c r="BL23" s="624"/>
      <c r="BM23" s="624"/>
      <c r="BN23" s="625"/>
      <c r="BO23" s="626">
        <v>7.5</v>
      </c>
      <c r="BP23" s="626"/>
      <c r="BQ23" s="626"/>
      <c r="BR23" s="626"/>
      <c r="BS23" s="627" t="s">
        <v>249</v>
      </c>
      <c r="BT23" s="627"/>
      <c r="BU23" s="627"/>
      <c r="BV23" s="627"/>
      <c r="BW23" s="627"/>
      <c r="BX23" s="627"/>
      <c r="BY23" s="627"/>
      <c r="BZ23" s="627"/>
      <c r="CA23" s="627"/>
      <c r="CB23" s="631"/>
      <c r="CD23" s="605" t="s">
        <v>225</v>
      </c>
      <c r="CE23" s="606"/>
      <c r="CF23" s="606"/>
      <c r="CG23" s="606"/>
      <c r="CH23" s="606"/>
      <c r="CI23" s="606"/>
      <c r="CJ23" s="606"/>
      <c r="CK23" s="606"/>
      <c r="CL23" s="606"/>
      <c r="CM23" s="606"/>
      <c r="CN23" s="606"/>
      <c r="CO23" s="606"/>
      <c r="CP23" s="606"/>
      <c r="CQ23" s="607"/>
      <c r="CR23" s="605" t="s">
        <v>289</v>
      </c>
      <c r="CS23" s="606"/>
      <c r="CT23" s="606"/>
      <c r="CU23" s="606"/>
      <c r="CV23" s="606"/>
      <c r="CW23" s="606"/>
      <c r="CX23" s="606"/>
      <c r="CY23" s="607"/>
      <c r="CZ23" s="605" t="s">
        <v>290</v>
      </c>
      <c r="DA23" s="606"/>
      <c r="DB23" s="606"/>
      <c r="DC23" s="607"/>
      <c r="DD23" s="605" t="s">
        <v>291</v>
      </c>
      <c r="DE23" s="606"/>
      <c r="DF23" s="606"/>
      <c r="DG23" s="606"/>
      <c r="DH23" s="606"/>
      <c r="DI23" s="606"/>
      <c r="DJ23" s="606"/>
      <c r="DK23" s="607"/>
      <c r="DL23" s="650" t="s">
        <v>292</v>
      </c>
      <c r="DM23" s="651"/>
      <c r="DN23" s="651"/>
      <c r="DO23" s="651"/>
      <c r="DP23" s="651"/>
      <c r="DQ23" s="651"/>
      <c r="DR23" s="651"/>
      <c r="DS23" s="651"/>
      <c r="DT23" s="651"/>
      <c r="DU23" s="651"/>
      <c r="DV23" s="652"/>
      <c r="DW23" s="605" t="s">
        <v>293</v>
      </c>
      <c r="DX23" s="606"/>
      <c r="DY23" s="606"/>
      <c r="DZ23" s="606"/>
      <c r="EA23" s="606"/>
      <c r="EB23" s="606"/>
      <c r="EC23" s="607"/>
    </row>
    <row r="24" spans="2:133" ht="11.25" customHeight="1" x14ac:dyDescent="0.2">
      <c r="B24" s="620" t="s">
        <v>294</v>
      </c>
      <c r="C24" s="621"/>
      <c r="D24" s="621"/>
      <c r="E24" s="621"/>
      <c r="F24" s="621"/>
      <c r="G24" s="621"/>
      <c r="H24" s="621"/>
      <c r="I24" s="621"/>
      <c r="J24" s="621"/>
      <c r="K24" s="621"/>
      <c r="L24" s="621"/>
      <c r="M24" s="621"/>
      <c r="N24" s="621"/>
      <c r="O24" s="621"/>
      <c r="P24" s="621"/>
      <c r="Q24" s="622"/>
      <c r="R24" s="623">
        <v>154</v>
      </c>
      <c r="S24" s="624"/>
      <c r="T24" s="624"/>
      <c r="U24" s="624"/>
      <c r="V24" s="624"/>
      <c r="W24" s="624"/>
      <c r="X24" s="624"/>
      <c r="Y24" s="625"/>
      <c r="Z24" s="626">
        <v>0</v>
      </c>
      <c r="AA24" s="626"/>
      <c r="AB24" s="626"/>
      <c r="AC24" s="626"/>
      <c r="AD24" s="627" t="s">
        <v>258</v>
      </c>
      <c r="AE24" s="627"/>
      <c r="AF24" s="627"/>
      <c r="AG24" s="627"/>
      <c r="AH24" s="627"/>
      <c r="AI24" s="627"/>
      <c r="AJ24" s="627"/>
      <c r="AK24" s="627"/>
      <c r="AL24" s="628" t="s">
        <v>258</v>
      </c>
      <c r="AM24" s="629"/>
      <c r="AN24" s="629"/>
      <c r="AO24" s="630"/>
      <c r="AP24" s="620" t="s">
        <v>295</v>
      </c>
      <c r="AQ24" s="639"/>
      <c r="AR24" s="639"/>
      <c r="AS24" s="639"/>
      <c r="AT24" s="639"/>
      <c r="AU24" s="639"/>
      <c r="AV24" s="639"/>
      <c r="AW24" s="639"/>
      <c r="AX24" s="639"/>
      <c r="AY24" s="639"/>
      <c r="AZ24" s="639"/>
      <c r="BA24" s="639"/>
      <c r="BB24" s="639"/>
      <c r="BC24" s="639"/>
      <c r="BD24" s="639"/>
      <c r="BE24" s="639"/>
      <c r="BF24" s="640"/>
      <c r="BG24" s="623" t="s">
        <v>249</v>
      </c>
      <c r="BH24" s="624"/>
      <c r="BI24" s="624"/>
      <c r="BJ24" s="624"/>
      <c r="BK24" s="624"/>
      <c r="BL24" s="624"/>
      <c r="BM24" s="624"/>
      <c r="BN24" s="625"/>
      <c r="BO24" s="626" t="s">
        <v>249</v>
      </c>
      <c r="BP24" s="626"/>
      <c r="BQ24" s="626"/>
      <c r="BR24" s="626"/>
      <c r="BS24" s="627" t="s">
        <v>249</v>
      </c>
      <c r="BT24" s="627"/>
      <c r="BU24" s="627"/>
      <c r="BV24" s="627"/>
      <c r="BW24" s="627"/>
      <c r="BX24" s="627"/>
      <c r="BY24" s="627"/>
      <c r="BZ24" s="627"/>
      <c r="CA24" s="627"/>
      <c r="CB24" s="631"/>
      <c r="CD24" s="609" t="s">
        <v>296</v>
      </c>
      <c r="CE24" s="610"/>
      <c r="CF24" s="610"/>
      <c r="CG24" s="610"/>
      <c r="CH24" s="610"/>
      <c r="CI24" s="610"/>
      <c r="CJ24" s="610"/>
      <c r="CK24" s="610"/>
      <c r="CL24" s="610"/>
      <c r="CM24" s="610"/>
      <c r="CN24" s="610"/>
      <c r="CO24" s="610"/>
      <c r="CP24" s="610"/>
      <c r="CQ24" s="611"/>
      <c r="CR24" s="612">
        <v>537854104</v>
      </c>
      <c r="CS24" s="613"/>
      <c r="CT24" s="613"/>
      <c r="CU24" s="613"/>
      <c r="CV24" s="613"/>
      <c r="CW24" s="613"/>
      <c r="CX24" s="613"/>
      <c r="CY24" s="614"/>
      <c r="CZ24" s="617">
        <v>55.8</v>
      </c>
      <c r="DA24" s="618"/>
      <c r="DB24" s="618"/>
      <c r="DC24" s="634"/>
      <c r="DD24" s="658">
        <v>322057730</v>
      </c>
      <c r="DE24" s="613"/>
      <c r="DF24" s="613"/>
      <c r="DG24" s="613"/>
      <c r="DH24" s="613"/>
      <c r="DI24" s="613"/>
      <c r="DJ24" s="613"/>
      <c r="DK24" s="614"/>
      <c r="DL24" s="658">
        <v>320359364</v>
      </c>
      <c r="DM24" s="613"/>
      <c r="DN24" s="613"/>
      <c r="DO24" s="613"/>
      <c r="DP24" s="613"/>
      <c r="DQ24" s="613"/>
      <c r="DR24" s="613"/>
      <c r="DS24" s="613"/>
      <c r="DT24" s="613"/>
      <c r="DU24" s="613"/>
      <c r="DV24" s="614"/>
      <c r="DW24" s="617">
        <v>67.900000000000006</v>
      </c>
      <c r="DX24" s="618"/>
      <c r="DY24" s="618"/>
      <c r="DZ24" s="618"/>
      <c r="EA24" s="618"/>
      <c r="EB24" s="618"/>
      <c r="EC24" s="619"/>
    </row>
    <row r="25" spans="2:133" ht="11.25" customHeight="1" x14ac:dyDescent="0.2">
      <c r="B25" s="620" t="s">
        <v>297</v>
      </c>
      <c r="C25" s="621"/>
      <c r="D25" s="621"/>
      <c r="E25" s="621"/>
      <c r="F25" s="621"/>
      <c r="G25" s="621"/>
      <c r="H25" s="621"/>
      <c r="I25" s="621"/>
      <c r="J25" s="621"/>
      <c r="K25" s="621"/>
      <c r="L25" s="621"/>
      <c r="M25" s="621"/>
      <c r="N25" s="621"/>
      <c r="O25" s="621"/>
      <c r="P25" s="621"/>
      <c r="Q25" s="622"/>
      <c r="R25" s="623">
        <v>457418971</v>
      </c>
      <c r="S25" s="624"/>
      <c r="T25" s="624"/>
      <c r="U25" s="624"/>
      <c r="V25" s="624"/>
      <c r="W25" s="624"/>
      <c r="X25" s="624"/>
      <c r="Y25" s="625"/>
      <c r="Z25" s="626">
        <v>46.8</v>
      </c>
      <c r="AA25" s="626"/>
      <c r="AB25" s="626"/>
      <c r="AC25" s="626"/>
      <c r="AD25" s="627">
        <v>431181076</v>
      </c>
      <c r="AE25" s="627"/>
      <c r="AF25" s="627"/>
      <c r="AG25" s="627"/>
      <c r="AH25" s="627"/>
      <c r="AI25" s="627"/>
      <c r="AJ25" s="627"/>
      <c r="AK25" s="627"/>
      <c r="AL25" s="628">
        <v>97.5</v>
      </c>
      <c r="AM25" s="629"/>
      <c r="AN25" s="629"/>
      <c r="AO25" s="630"/>
      <c r="AP25" s="620" t="s">
        <v>298</v>
      </c>
      <c r="AQ25" s="639"/>
      <c r="AR25" s="639"/>
      <c r="AS25" s="639"/>
      <c r="AT25" s="639"/>
      <c r="AU25" s="639"/>
      <c r="AV25" s="639"/>
      <c r="AW25" s="639"/>
      <c r="AX25" s="639"/>
      <c r="AY25" s="639"/>
      <c r="AZ25" s="639"/>
      <c r="BA25" s="639"/>
      <c r="BB25" s="639"/>
      <c r="BC25" s="639"/>
      <c r="BD25" s="639"/>
      <c r="BE25" s="639"/>
      <c r="BF25" s="640"/>
      <c r="BG25" s="623" t="s">
        <v>249</v>
      </c>
      <c r="BH25" s="624"/>
      <c r="BI25" s="624"/>
      <c r="BJ25" s="624"/>
      <c r="BK25" s="624"/>
      <c r="BL25" s="624"/>
      <c r="BM25" s="624"/>
      <c r="BN25" s="625"/>
      <c r="BO25" s="626" t="s">
        <v>245</v>
      </c>
      <c r="BP25" s="626"/>
      <c r="BQ25" s="626"/>
      <c r="BR25" s="626"/>
      <c r="BS25" s="627" t="s">
        <v>249</v>
      </c>
      <c r="BT25" s="627"/>
      <c r="BU25" s="627"/>
      <c r="BV25" s="627"/>
      <c r="BW25" s="627"/>
      <c r="BX25" s="627"/>
      <c r="BY25" s="627"/>
      <c r="BZ25" s="627"/>
      <c r="CA25" s="627"/>
      <c r="CB25" s="631"/>
      <c r="CD25" s="620" t="s">
        <v>299</v>
      </c>
      <c r="CE25" s="621"/>
      <c r="CF25" s="621"/>
      <c r="CG25" s="621"/>
      <c r="CH25" s="621"/>
      <c r="CI25" s="621"/>
      <c r="CJ25" s="621"/>
      <c r="CK25" s="621"/>
      <c r="CL25" s="621"/>
      <c r="CM25" s="621"/>
      <c r="CN25" s="621"/>
      <c r="CO25" s="621"/>
      <c r="CP25" s="621"/>
      <c r="CQ25" s="622"/>
      <c r="CR25" s="623">
        <v>183510861</v>
      </c>
      <c r="CS25" s="655"/>
      <c r="CT25" s="655"/>
      <c r="CU25" s="655"/>
      <c r="CV25" s="655"/>
      <c r="CW25" s="655"/>
      <c r="CX25" s="655"/>
      <c r="CY25" s="656"/>
      <c r="CZ25" s="628">
        <v>19</v>
      </c>
      <c r="DA25" s="653"/>
      <c r="DB25" s="653"/>
      <c r="DC25" s="657"/>
      <c r="DD25" s="632">
        <v>162907756</v>
      </c>
      <c r="DE25" s="655"/>
      <c r="DF25" s="655"/>
      <c r="DG25" s="655"/>
      <c r="DH25" s="655"/>
      <c r="DI25" s="655"/>
      <c r="DJ25" s="655"/>
      <c r="DK25" s="656"/>
      <c r="DL25" s="632">
        <v>161737862</v>
      </c>
      <c r="DM25" s="655"/>
      <c r="DN25" s="655"/>
      <c r="DO25" s="655"/>
      <c r="DP25" s="655"/>
      <c r="DQ25" s="655"/>
      <c r="DR25" s="655"/>
      <c r="DS25" s="655"/>
      <c r="DT25" s="655"/>
      <c r="DU25" s="655"/>
      <c r="DV25" s="656"/>
      <c r="DW25" s="628">
        <v>34.299999999999997</v>
      </c>
      <c r="DX25" s="653"/>
      <c r="DY25" s="653"/>
      <c r="DZ25" s="653"/>
      <c r="EA25" s="653"/>
      <c r="EB25" s="653"/>
      <c r="EC25" s="654"/>
    </row>
    <row r="26" spans="2:133" ht="11.25" customHeight="1" x14ac:dyDescent="0.2">
      <c r="B26" s="620" t="s">
        <v>300</v>
      </c>
      <c r="C26" s="621"/>
      <c r="D26" s="621"/>
      <c r="E26" s="621"/>
      <c r="F26" s="621"/>
      <c r="G26" s="621"/>
      <c r="H26" s="621"/>
      <c r="I26" s="621"/>
      <c r="J26" s="621"/>
      <c r="K26" s="621"/>
      <c r="L26" s="621"/>
      <c r="M26" s="621"/>
      <c r="N26" s="621"/>
      <c r="O26" s="621"/>
      <c r="P26" s="621"/>
      <c r="Q26" s="622"/>
      <c r="R26" s="623">
        <v>417316</v>
      </c>
      <c r="S26" s="624"/>
      <c r="T26" s="624"/>
      <c r="U26" s="624"/>
      <c r="V26" s="624"/>
      <c r="W26" s="624"/>
      <c r="X26" s="624"/>
      <c r="Y26" s="625"/>
      <c r="Z26" s="626">
        <v>0</v>
      </c>
      <c r="AA26" s="626"/>
      <c r="AB26" s="626"/>
      <c r="AC26" s="626"/>
      <c r="AD26" s="627">
        <v>417316</v>
      </c>
      <c r="AE26" s="627"/>
      <c r="AF26" s="627"/>
      <c r="AG26" s="627"/>
      <c r="AH26" s="627"/>
      <c r="AI26" s="627"/>
      <c r="AJ26" s="627"/>
      <c r="AK26" s="627"/>
      <c r="AL26" s="628">
        <v>0.1</v>
      </c>
      <c r="AM26" s="629"/>
      <c r="AN26" s="629"/>
      <c r="AO26" s="630"/>
      <c r="AP26" s="620" t="s">
        <v>301</v>
      </c>
      <c r="AQ26" s="639"/>
      <c r="AR26" s="639"/>
      <c r="AS26" s="639"/>
      <c r="AT26" s="639"/>
      <c r="AU26" s="639"/>
      <c r="AV26" s="639"/>
      <c r="AW26" s="639"/>
      <c r="AX26" s="639"/>
      <c r="AY26" s="639"/>
      <c r="AZ26" s="639"/>
      <c r="BA26" s="639"/>
      <c r="BB26" s="639"/>
      <c r="BC26" s="639"/>
      <c r="BD26" s="639"/>
      <c r="BE26" s="639"/>
      <c r="BF26" s="640"/>
      <c r="BG26" s="623" t="s">
        <v>245</v>
      </c>
      <c r="BH26" s="624"/>
      <c r="BI26" s="624"/>
      <c r="BJ26" s="624"/>
      <c r="BK26" s="624"/>
      <c r="BL26" s="624"/>
      <c r="BM26" s="624"/>
      <c r="BN26" s="625"/>
      <c r="BO26" s="626" t="s">
        <v>245</v>
      </c>
      <c r="BP26" s="626"/>
      <c r="BQ26" s="626"/>
      <c r="BR26" s="626"/>
      <c r="BS26" s="627" t="s">
        <v>249</v>
      </c>
      <c r="BT26" s="627"/>
      <c r="BU26" s="627"/>
      <c r="BV26" s="627"/>
      <c r="BW26" s="627"/>
      <c r="BX26" s="627"/>
      <c r="BY26" s="627"/>
      <c r="BZ26" s="627"/>
      <c r="CA26" s="627"/>
      <c r="CB26" s="631"/>
      <c r="CD26" s="620" t="s">
        <v>302</v>
      </c>
      <c r="CE26" s="621"/>
      <c r="CF26" s="621"/>
      <c r="CG26" s="621"/>
      <c r="CH26" s="621"/>
      <c r="CI26" s="621"/>
      <c r="CJ26" s="621"/>
      <c r="CK26" s="621"/>
      <c r="CL26" s="621"/>
      <c r="CM26" s="621"/>
      <c r="CN26" s="621"/>
      <c r="CO26" s="621"/>
      <c r="CP26" s="621"/>
      <c r="CQ26" s="622"/>
      <c r="CR26" s="623">
        <v>130850996</v>
      </c>
      <c r="CS26" s="624"/>
      <c r="CT26" s="624"/>
      <c r="CU26" s="624"/>
      <c r="CV26" s="624"/>
      <c r="CW26" s="624"/>
      <c r="CX26" s="624"/>
      <c r="CY26" s="625"/>
      <c r="CZ26" s="628">
        <v>13.6</v>
      </c>
      <c r="DA26" s="653"/>
      <c r="DB26" s="653"/>
      <c r="DC26" s="657"/>
      <c r="DD26" s="632">
        <v>112309339</v>
      </c>
      <c r="DE26" s="624"/>
      <c r="DF26" s="624"/>
      <c r="DG26" s="624"/>
      <c r="DH26" s="624"/>
      <c r="DI26" s="624"/>
      <c r="DJ26" s="624"/>
      <c r="DK26" s="625"/>
      <c r="DL26" s="632" t="s">
        <v>249</v>
      </c>
      <c r="DM26" s="624"/>
      <c r="DN26" s="624"/>
      <c r="DO26" s="624"/>
      <c r="DP26" s="624"/>
      <c r="DQ26" s="624"/>
      <c r="DR26" s="624"/>
      <c r="DS26" s="624"/>
      <c r="DT26" s="624"/>
      <c r="DU26" s="624"/>
      <c r="DV26" s="625"/>
      <c r="DW26" s="628" t="s">
        <v>249</v>
      </c>
      <c r="DX26" s="653"/>
      <c r="DY26" s="653"/>
      <c r="DZ26" s="653"/>
      <c r="EA26" s="653"/>
      <c r="EB26" s="653"/>
      <c r="EC26" s="654"/>
    </row>
    <row r="27" spans="2:133" ht="11.25" customHeight="1" x14ac:dyDescent="0.2">
      <c r="B27" s="620" t="s">
        <v>303</v>
      </c>
      <c r="C27" s="621"/>
      <c r="D27" s="621"/>
      <c r="E27" s="621"/>
      <c r="F27" s="621"/>
      <c r="G27" s="621"/>
      <c r="H27" s="621"/>
      <c r="I27" s="621"/>
      <c r="J27" s="621"/>
      <c r="K27" s="621"/>
      <c r="L27" s="621"/>
      <c r="M27" s="621"/>
      <c r="N27" s="621"/>
      <c r="O27" s="621"/>
      <c r="P27" s="621"/>
      <c r="Q27" s="622"/>
      <c r="R27" s="623">
        <v>3115334</v>
      </c>
      <c r="S27" s="624"/>
      <c r="T27" s="624"/>
      <c r="U27" s="624"/>
      <c r="V27" s="624"/>
      <c r="W27" s="624"/>
      <c r="X27" s="624"/>
      <c r="Y27" s="625"/>
      <c r="Z27" s="626">
        <v>0.3</v>
      </c>
      <c r="AA27" s="626"/>
      <c r="AB27" s="626"/>
      <c r="AC27" s="626"/>
      <c r="AD27" s="627" t="s">
        <v>249</v>
      </c>
      <c r="AE27" s="627"/>
      <c r="AF27" s="627"/>
      <c r="AG27" s="627"/>
      <c r="AH27" s="627"/>
      <c r="AI27" s="627"/>
      <c r="AJ27" s="627"/>
      <c r="AK27" s="627"/>
      <c r="AL27" s="628" t="s">
        <v>249</v>
      </c>
      <c r="AM27" s="629"/>
      <c r="AN27" s="629"/>
      <c r="AO27" s="630"/>
      <c r="AP27" s="620" t="s">
        <v>304</v>
      </c>
      <c r="AQ27" s="621"/>
      <c r="AR27" s="621"/>
      <c r="AS27" s="621"/>
      <c r="AT27" s="621"/>
      <c r="AU27" s="621"/>
      <c r="AV27" s="621"/>
      <c r="AW27" s="621"/>
      <c r="AX27" s="621"/>
      <c r="AY27" s="621"/>
      <c r="AZ27" s="621"/>
      <c r="BA27" s="621"/>
      <c r="BB27" s="621"/>
      <c r="BC27" s="621"/>
      <c r="BD27" s="621"/>
      <c r="BE27" s="621"/>
      <c r="BF27" s="622"/>
      <c r="BG27" s="623">
        <v>314053786</v>
      </c>
      <c r="BH27" s="624"/>
      <c r="BI27" s="624"/>
      <c r="BJ27" s="624"/>
      <c r="BK27" s="624"/>
      <c r="BL27" s="624"/>
      <c r="BM27" s="624"/>
      <c r="BN27" s="625"/>
      <c r="BO27" s="626">
        <v>100</v>
      </c>
      <c r="BP27" s="626"/>
      <c r="BQ27" s="626"/>
      <c r="BR27" s="626"/>
      <c r="BS27" s="627">
        <v>4935505</v>
      </c>
      <c r="BT27" s="627"/>
      <c r="BU27" s="627"/>
      <c r="BV27" s="627"/>
      <c r="BW27" s="627"/>
      <c r="BX27" s="627"/>
      <c r="BY27" s="627"/>
      <c r="BZ27" s="627"/>
      <c r="CA27" s="627"/>
      <c r="CB27" s="631"/>
      <c r="CD27" s="620" t="s">
        <v>305</v>
      </c>
      <c r="CE27" s="621"/>
      <c r="CF27" s="621"/>
      <c r="CG27" s="621"/>
      <c r="CH27" s="621"/>
      <c r="CI27" s="621"/>
      <c r="CJ27" s="621"/>
      <c r="CK27" s="621"/>
      <c r="CL27" s="621"/>
      <c r="CM27" s="621"/>
      <c r="CN27" s="621"/>
      <c r="CO27" s="621"/>
      <c r="CP27" s="621"/>
      <c r="CQ27" s="622"/>
      <c r="CR27" s="623">
        <v>247738864</v>
      </c>
      <c r="CS27" s="655"/>
      <c r="CT27" s="655"/>
      <c r="CU27" s="655"/>
      <c r="CV27" s="655"/>
      <c r="CW27" s="655"/>
      <c r="CX27" s="655"/>
      <c r="CY27" s="656"/>
      <c r="CZ27" s="628">
        <v>25.7</v>
      </c>
      <c r="DA27" s="653"/>
      <c r="DB27" s="653"/>
      <c r="DC27" s="657"/>
      <c r="DD27" s="632">
        <v>68926663</v>
      </c>
      <c r="DE27" s="655"/>
      <c r="DF27" s="655"/>
      <c r="DG27" s="655"/>
      <c r="DH27" s="655"/>
      <c r="DI27" s="655"/>
      <c r="DJ27" s="655"/>
      <c r="DK27" s="656"/>
      <c r="DL27" s="632">
        <v>68398191</v>
      </c>
      <c r="DM27" s="655"/>
      <c r="DN27" s="655"/>
      <c r="DO27" s="655"/>
      <c r="DP27" s="655"/>
      <c r="DQ27" s="655"/>
      <c r="DR27" s="655"/>
      <c r="DS27" s="655"/>
      <c r="DT27" s="655"/>
      <c r="DU27" s="655"/>
      <c r="DV27" s="656"/>
      <c r="DW27" s="628">
        <v>14.5</v>
      </c>
      <c r="DX27" s="653"/>
      <c r="DY27" s="653"/>
      <c r="DZ27" s="653"/>
      <c r="EA27" s="653"/>
      <c r="EB27" s="653"/>
      <c r="EC27" s="654"/>
    </row>
    <row r="28" spans="2:133" ht="11.25" customHeight="1" x14ac:dyDescent="0.2">
      <c r="B28" s="620" t="s">
        <v>306</v>
      </c>
      <c r="C28" s="621"/>
      <c r="D28" s="621"/>
      <c r="E28" s="621"/>
      <c r="F28" s="621"/>
      <c r="G28" s="621"/>
      <c r="H28" s="621"/>
      <c r="I28" s="621"/>
      <c r="J28" s="621"/>
      <c r="K28" s="621"/>
      <c r="L28" s="621"/>
      <c r="M28" s="621"/>
      <c r="N28" s="621"/>
      <c r="O28" s="621"/>
      <c r="P28" s="621"/>
      <c r="Q28" s="622"/>
      <c r="R28" s="623">
        <v>27488963</v>
      </c>
      <c r="S28" s="624"/>
      <c r="T28" s="624"/>
      <c r="U28" s="624"/>
      <c r="V28" s="624"/>
      <c r="W28" s="624"/>
      <c r="X28" s="624"/>
      <c r="Y28" s="625"/>
      <c r="Z28" s="626">
        <v>2.8</v>
      </c>
      <c r="AA28" s="626"/>
      <c r="AB28" s="626"/>
      <c r="AC28" s="626"/>
      <c r="AD28" s="627">
        <v>6337601</v>
      </c>
      <c r="AE28" s="627"/>
      <c r="AF28" s="627"/>
      <c r="AG28" s="627"/>
      <c r="AH28" s="627"/>
      <c r="AI28" s="627"/>
      <c r="AJ28" s="627"/>
      <c r="AK28" s="627"/>
      <c r="AL28" s="628">
        <v>1.4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307</v>
      </c>
      <c r="CE28" s="621"/>
      <c r="CF28" s="621"/>
      <c r="CG28" s="621"/>
      <c r="CH28" s="621"/>
      <c r="CI28" s="621"/>
      <c r="CJ28" s="621"/>
      <c r="CK28" s="621"/>
      <c r="CL28" s="621"/>
      <c r="CM28" s="621"/>
      <c r="CN28" s="621"/>
      <c r="CO28" s="621"/>
      <c r="CP28" s="621"/>
      <c r="CQ28" s="622"/>
      <c r="CR28" s="623">
        <v>106604379</v>
      </c>
      <c r="CS28" s="624"/>
      <c r="CT28" s="624"/>
      <c r="CU28" s="624"/>
      <c r="CV28" s="624"/>
      <c r="CW28" s="624"/>
      <c r="CX28" s="624"/>
      <c r="CY28" s="625"/>
      <c r="CZ28" s="628">
        <v>11.1</v>
      </c>
      <c r="DA28" s="653"/>
      <c r="DB28" s="653"/>
      <c r="DC28" s="657"/>
      <c r="DD28" s="632">
        <v>90223311</v>
      </c>
      <c r="DE28" s="624"/>
      <c r="DF28" s="624"/>
      <c r="DG28" s="624"/>
      <c r="DH28" s="624"/>
      <c r="DI28" s="624"/>
      <c r="DJ28" s="624"/>
      <c r="DK28" s="625"/>
      <c r="DL28" s="632">
        <v>90223311</v>
      </c>
      <c r="DM28" s="624"/>
      <c r="DN28" s="624"/>
      <c r="DO28" s="624"/>
      <c r="DP28" s="624"/>
      <c r="DQ28" s="624"/>
      <c r="DR28" s="624"/>
      <c r="DS28" s="624"/>
      <c r="DT28" s="624"/>
      <c r="DU28" s="624"/>
      <c r="DV28" s="625"/>
      <c r="DW28" s="628">
        <v>19.100000000000001</v>
      </c>
      <c r="DX28" s="653"/>
      <c r="DY28" s="653"/>
      <c r="DZ28" s="653"/>
      <c r="EA28" s="653"/>
      <c r="EB28" s="653"/>
      <c r="EC28" s="654"/>
    </row>
    <row r="29" spans="2:133" ht="11.25" customHeight="1" x14ac:dyDescent="0.2">
      <c r="B29" s="620" t="s">
        <v>308</v>
      </c>
      <c r="C29" s="621"/>
      <c r="D29" s="621"/>
      <c r="E29" s="621"/>
      <c r="F29" s="621"/>
      <c r="G29" s="621"/>
      <c r="H29" s="621"/>
      <c r="I29" s="621"/>
      <c r="J29" s="621"/>
      <c r="K29" s="621"/>
      <c r="L29" s="621"/>
      <c r="M29" s="621"/>
      <c r="N29" s="621"/>
      <c r="O29" s="621"/>
      <c r="P29" s="621"/>
      <c r="Q29" s="622"/>
      <c r="R29" s="623">
        <v>3965322</v>
      </c>
      <c r="S29" s="624"/>
      <c r="T29" s="624"/>
      <c r="U29" s="624"/>
      <c r="V29" s="624"/>
      <c r="W29" s="624"/>
      <c r="X29" s="624"/>
      <c r="Y29" s="625"/>
      <c r="Z29" s="626">
        <v>0.4</v>
      </c>
      <c r="AA29" s="626"/>
      <c r="AB29" s="626"/>
      <c r="AC29" s="626"/>
      <c r="AD29" s="627">
        <v>7104</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309</v>
      </c>
      <c r="CE29" s="660"/>
      <c r="CF29" s="620" t="s">
        <v>72</v>
      </c>
      <c r="CG29" s="621"/>
      <c r="CH29" s="621"/>
      <c r="CI29" s="621"/>
      <c r="CJ29" s="621"/>
      <c r="CK29" s="621"/>
      <c r="CL29" s="621"/>
      <c r="CM29" s="621"/>
      <c r="CN29" s="621"/>
      <c r="CO29" s="621"/>
      <c r="CP29" s="621"/>
      <c r="CQ29" s="622"/>
      <c r="CR29" s="623">
        <v>106604379</v>
      </c>
      <c r="CS29" s="655"/>
      <c r="CT29" s="655"/>
      <c r="CU29" s="655"/>
      <c r="CV29" s="655"/>
      <c r="CW29" s="655"/>
      <c r="CX29" s="655"/>
      <c r="CY29" s="656"/>
      <c r="CZ29" s="628">
        <v>11.1</v>
      </c>
      <c r="DA29" s="653"/>
      <c r="DB29" s="653"/>
      <c r="DC29" s="657"/>
      <c r="DD29" s="632">
        <v>90223311</v>
      </c>
      <c r="DE29" s="655"/>
      <c r="DF29" s="655"/>
      <c r="DG29" s="655"/>
      <c r="DH29" s="655"/>
      <c r="DI29" s="655"/>
      <c r="DJ29" s="655"/>
      <c r="DK29" s="656"/>
      <c r="DL29" s="632">
        <v>90223311</v>
      </c>
      <c r="DM29" s="655"/>
      <c r="DN29" s="655"/>
      <c r="DO29" s="655"/>
      <c r="DP29" s="655"/>
      <c r="DQ29" s="655"/>
      <c r="DR29" s="655"/>
      <c r="DS29" s="655"/>
      <c r="DT29" s="655"/>
      <c r="DU29" s="655"/>
      <c r="DV29" s="656"/>
      <c r="DW29" s="628">
        <v>19.100000000000001</v>
      </c>
      <c r="DX29" s="653"/>
      <c r="DY29" s="653"/>
      <c r="DZ29" s="653"/>
      <c r="EA29" s="653"/>
      <c r="EB29" s="653"/>
      <c r="EC29" s="654"/>
    </row>
    <row r="30" spans="2:133" ht="11.25" customHeight="1" x14ac:dyDescent="0.2">
      <c r="B30" s="620" t="s">
        <v>310</v>
      </c>
      <c r="C30" s="621"/>
      <c r="D30" s="621"/>
      <c r="E30" s="621"/>
      <c r="F30" s="621"/>
      <c r="G30" s="621"/>
      <c r="H30" s="621"/>
      <c r="I30" s="621"/>
      <c r="J30" s="621"/>
      <c r="K30" s="621"/>
      <c r="L30" s="621"/>
      <c r="M30" s="621"/>
      <c r="N30" s="621"/>
      <c r="O30" s="621"/>
      <c r="P30" s="621"/>
      <c r="Q30" s="622"/>
      <c r="R30" s="623">
        <v>232149279</v>
      </c>
      <c r="S30" s="624"/>
      <c r="T30" s="624"/>
      <c r="U30" s="624"/>
      <c r="V30" s="624"/>
      <c r="W30" s="624"/>
      <c r="X30" s="624"/>
      <c r="Y30" s="625"/>
      <c r="Z30" s="626">
        <v>23.8</v>
      </c>
      <c r="AA30" s="626"/>
      <c r="AB30" s="626"/>
      <c r="AC30" s="626"/>
      <c r="AD30" s="627" t="s">
        <v>249</v>
      </c>
      <c r="AE30" s="627"/>
      <c r="AF30" s="627"/>
      <c r="AG30" s="627"/>
      <c r="AH30" s="627"/>
      <c r="AI30" s="627"/>
      <c r="AJ30" s="627"/>
      <c r="AK30" s="627"/>
      <c r="AL30" s="628" t="s">
        <v>249</v>
      </c>
      <c r="AM30" s="629"/>
      <c r="AN30" s="629"/>
      <c r="AO30" s="630"/>
      <c r="AP30" s="605" t="s">
        <v>225</v>
      </c>
      <c r="AQ30" s="606"/>
      <c r="AR30" s="606"/>
      <c r="AS30" s="606"/>
      <c r="AT30" s="606"/>
      <c r="AU30" s="606"/>
      <c r="AV30" s="606"/>
      <c r="AW30" s="606"/>
      <c r="AX30" s="606"/>
      <c r="AY30" s="606"/>
      <c r="AZ30" s="606"/>
      <c r="BA30" s="606"/>
      <c r="BB30" s="606"/>
      <c r="BC30" s="606"/>
      <c r="BD30" s="606"/>
      <c r="BE30" s="606"/>
      <c r="BF30" s="607"/>
      <c r="BG30" s="605" t="s">
        <v>311</v>
      </c>
      <c r="BH30" s="665"/>
      <c r="BI30" s="665"/>
      <c r="BJ30" s="665"/>
      <c r="BK30" s="665"/>
      <c r="BL30" s="665"/>
      <c r="BM30" s="665"/>
      <c r="BN30" s="665"/>
      <c r="BO30" s="665"/>
      <c r="BP30" s="665"/>
      <c r="BQ30" s="666"/>
      <c r="BR30" s="605" t="s">
        <v>312</v>
      </c>
      <c r="BS30" s="665"/>
      <c r="BT30" s="665"/>
      <c r="BU30" s="665"/>
      <c r="BV30" s="665"/>
      <c r="BW30" s="665"/>
      <c r="BX30" s="665"/>
      <c r="BY30" s="665"/>
      <c r="BZ30" s="665"/>
      <c r="CA30" s="665"/>
      <c r="CB30" s="666"/>
      <c r="CD30" s="661"/>
      <c r="CE30" s="662"/>
      <c r="CF30" s="620" t="s">
        <v>313</v>
      </c>
      <c r="CG30" s="621"/>
      <c r="CH30" s="621"/>
      <c r="CI30" s="621"/>
      <c r="CJ30" s="621"/>
      <c r="CK30" s="621"/>
      <c r="CL30" s="621"/>
      <c r="CM30" s="621"/>
      <c r="CN30" s="621"/>
      <c r="CO30" s="621"/>
      <c r="CP30" s="621"/>
      <c r="CQ30" s="622"/>
      <c r="CR30" s="623">
        <v>95153150</v>
      </c>
      <c r="CS30" s="624"/>
      <c r="CT30" s="624"/>
      <c r="CU30" s="624"/>
      <c r="CV30" s="624"/>
      <c r="CW30" s="624"/>
      <c r="CX30" s="624"/>
      <c r="CY30" s="625"/>
      <c r="CZ30" s="628">
        <v>9.9</v>
      </c>
      <c r="DA30" s="653"/>
      <c r="DB30" s="653"/>
      <c r="DC30" s="657"/>
      <c r="DD30" s="632">
        <v>79405212</v>
      </c>
      <c r="DE30" s="624"/>
      <c r="DF30" s="624"/>
      <c r="DG30" s="624"/>
      <c r="DH30" s="624"/>
      <c r="DI30" s="624"/>
      <c r="DJ30" s="624"/>
      <c r="DK30" s="625"/>
      <c r="DL30" s="632">
        <v>79405212</v>
      </c>
      <c r="DM30" s="624"/>
      <c r="DN30" s="624"/>
      <c r="DO30" s="624"/>
      <c r="DP30" s="624"/>
      <c r="DQ30" s="624"/>
      <c r="DR30" s="624"/>
      <c r="DS30" s="624"/>
      <c r="DT30" s="624"/>
      <c r="DU30" s="624"/>
      <c r="DV30" s="625"/>
      <c r="DW30" s="628">
        <v>16.8</v>
      </c>
      <c r="DX30" s="653"/>
      <c r="DY30" s="653"/>
      <c r="DZ30" s="653"/>
      <c r="EA30" s="653"/>
      <c r="EB30" s="653"/>
      <c r="EC30" s="654"/>
    </row>
    <row r="31" spans="2:133" ht="11.25" customHeight="1" x14ac:dyDescent="0.2">
      <c r="B31" s="636" t="s">
        <v>314</v>
      </c>
      <c r="C31" s="637"/>
      <c r="D31" s="637"/>
      <c r="E31" s="637"/>
      <c r="F31" s="637"/>
      <c r="G31" s="637"/>
      <c r="H31" s="637"/>
      <c r="I31" s="637"/>
      <c r="J31" s="637"/>
      <c r="K31" s="637"/>
      <c r="L31" s="637"/>
      <c r="M31" s="637"/>
      <c r="N31" s="637"/>
      <c r="O31" s="637"/>
      <c r="P31" s="637"/>
      <c r="Q31" s="638"/>
      <c r="R31" s="623" t="s">
        <v>249</v>
      </c>
      <c r="S31" s="624"/>
      <c r="T31" s="624"/>
      <c r="U31" s="624"/>
      <c r="V31" s="624"/>
      <c r="W31" s="624"/>
      <c r="X31" s="624"/>
      <c r="Y31" s="625"/>
      <c r="Z31" s="626" t="s">
        <v>249</v>
      </c>
      <c r="AA31" s="626"/>
      <c r="AB31" s="626"/>
      <c r="AC31" s="626"/>
      <c r="AD31" s="627" t="s">
        <v>245</v>
      </c>
      <c r="AE31" s="627"/>
      <c r="AF31" s="627"/>
      <c r="AG31" s="627"/>
      <c r="AH31" s="627"/>
      <c r="AI31" s="627"/>
      <c r="AJ31" s="627"/>
      <c r="AK31" s="627"/>
      <c r="AL31" s="628" t="s">
        <v>245</v>
      </c>
      <c r="AM31" s="629"/>
      <c r="AN31" s="629"/>
      <c r="AO31" s="630"/>
      <c r="AP31" s="669" t="s">
        <v>315</v>
      </c>
      <c r="AQ31" s="670"/>
      <c r="AR31" s="670"/>
      <c r="AS31" s="670"/>
      <c r="AT31" s="675" t="s">
        <v>316</v>
      </c>
      <c r="AU31" s="218"/>
      <c r="AV31" s="218"/>
      <c r="AW31" s="218"/>
      <c r="AX31" s="609" t="s">
        <v>191</v>
      </c>
      <c r="AY31" s="610"/>
      <c r="AZ31" s="610"/>
      <c r="BA31" s="610"/>
      <c r="BB31" s="610"/>
      <c r="BC31" s="610"/>
      <c r="BD31" s="610"/>
      <c r="BE31" s="610"/>
      <c r="BF31" s="611"/>
      <c r="BG31" s="679">
        <v>99.4</v>
      </c>
      <c r="BH31" s="667"/>
      <c r="BI31" s="667"/>
      <c r="BJ31" s="667"/>
      <c r="BK31" s="667"/>
      <c r="BL31" s="667"/>
      <c r="BM31" s="618">
        <v>98.7</v>
      </c>
      <c r="BN31" s="667"/>
      <c r="BO31" s="667"/>
      <c r="BP31" s="667"/>
      <c r="BQ31" s="668"/>
      <c r="BR31" s="679">
        <v>99.4</v>
      </c>
      <c r="BS31" s="667"/>
      <c r="BT31" s="667"/>
      <c r="BU31" s="667"/>
      <c r="BV31" s="667"/>
      <c r="BW31" s="667"/>
      <c r="BX31" s="618">
        <v>98.6</v>
      </c>
      <c r="BY31" s="667"/>
      <c r="BZ31" s="667"/>
      <c r="CA31" s="667"/>
      <c r="CB31" s="668"/>
      <c r="CD31" s="661"/>
      <c r="CE31" s="662"/>
      <c r="CF31" s="620" t="s">
        <v>317</v>
      </c>
      <c r="CG31" s="621"/>
      <c r="CH31" s="621"/>
      <c r="CI31" s="621"/>
      <c r="CJ31" s="621"/>
      <c r="CK31" s="621"/>
      <c r="CL31" s="621"/>
      <c r="CM31" s="621"/>
      <c r="CN31" s="621"/>
      <c r="CO31" s="621"/>
      <c r="CP31" s="621"/>
      <c r="CQ31" s="622"/>
      <c r="CR31" s="623">
        <v>11451229</v>
      </c>
      <c r="CS31" s="655"/>
      <c r="CT31" s="655"/>
      <c r="CU31" s="655"/>
      <c r="CV31" s="655"/>
      <c r="CW31" s="655"/>
      <c r="CX31" s="655"/>
      <c r="CY31" s="656"/>
      <c r="CZ31" s="628">
        <v>1.2</v>
      </c>
      <c r="DA31" s="653"/>
      <c r="DB31" s="653"/>
      <c r="DC31" s="657"/>
      <c r="DD31" s="632">
        <v>10818099</v>
      </c>
      <c r="DE31" s="655"/>
      <c r="DF31" s="655"/>
      <c r="DG31" s="655"/>
      <c r="DH31" s="655"/>
      <c r="DI31" s="655"/>
      <c r="DJ31" s="655"/>
      <c r="DK31" s="656"/>
      <c r="DL31" s="632">
        <v>10818099</v>
      </c>
      <c r="DM31" s="655"/>
      <c r="DN31" s="655"/>
      <c r="DO31" s="655"/>
      <c r="DP31" s="655"/>
      <c r="DQ31" s="655"/>
      <c r="DR31" s="655"/>
      <c r="DS31" s="655"/>
      <c r="DT31" s="655"/>
      <c r="DU31" s="655"/>
      <c r="DV31" s="656"/>
      <c r="DW31" s="628">
        <v>2.2999999999999998</v>
      </c>
      <c r="DX31" s="653"/>
      <c r="DY31" s="653"/>
      <c r="DZ31" s="653"/>
      <c r="EA31" s="653"/>
      <c r="EB31" s="653"/>
      <c r="EC31" s="654"/>
    </row>
    <row r="32" spans="2:133" ht="11.25" customHeight="1" x14ac:dyDescent="0.2">
      <c r="B32" s="620" t="s">
        <v>318</v>
      </c>
      <c r="C32" s="621"/>
      <c r="D32" s="621"/>
      <c r="E32" s="621"/>
      <c r="F32" s="621"/>
      <c r="G32" s="621"/>
      <c r="H32" s="621"/>
      <c r="I32" s="621"/>
      <c r="J32" s="621"/>
      <c r="K32" s="621"/>
      <c r="L32" s="621"/>
      <c r="M32" s="621"/>
      <c r="N32" s="621"/>
      <c r="O32" s="621"/>
      <c r="P32" s="621"/>
      <c r="Q32" s="622"/>
      <c r="R32" s="623">
        <v>59529867</v>
      </c>
      <c r="S32" s="624"/>
      <c r="T32" s="624"/>
      <c r="U32" s="624"/>
      <c r="V32" s="624"/>
      <c r="W32" s="624"/>
      <c r="X32" s="624"/>
      <c r="Y32" s="625"/>
      <c r="Z32" s="626">
        <v>6.1</v>
      </c>
      <c r="AA32" s="626"/>
      <c r="AB32" s="626"/>
      <c r="AC32" s="626"/>
      <c r="AD32" s="627" t="s">
        <v>249</v>
      </c>
      <c r="AE32" s="627"/>
      <c r="AF32" s="627"/>
      <c r="AG32" s="627"/>
      <c r="AH32" s="627"/>
      <c r="AI32" s="627"/>
      <c r="AJ32" s="627"/>
      <c r="AK32" s="627"/>
      <c r="AL32" s="628" t="s">
        <v>245</v>
      </c>
      <c r="AM32" s="629"/>
      <c r="AN32" s="629"/>
      <c r="AO32" s="630"/>
      <c r="AP32" s="671"/>
      <c r="AQ32" s="672"/>
      <c r="AR32" s="672"/>
      <c r="AS32" s="672"/>
      <c r="AT32" s="676"/>
      <c r="AU32" s="214" t="s">
        <v>319</v>
      </c>
      <c r="AX32" s="620" t="s">
        <v>320</v>
      </c>
      <c r="AY32" s="621"/>
      <c r="AZ32" s="621"/>
      <c r="BA32" s="621"/>
      <c r="BB32" s="621"/>
      <c r="BC32" s="621"/>
      <c r="BD32" s="621"/>
      <c r="BE32" s="621"/>
      <c r="BF32" s="622"/>
      <c r="BG32" s="680">
        <v>99.2</v>
      </c>
      <c r="BH32" s="655"/>
      <c r="BI32" s="655"/>
      <c r="BJ32" s="655"/>
      <c r="BK32" s="655"/>
      <c r="BL32" s="655"/>
      <c r="BM32" s="629">
        <v>98.2</v>
      </c>
      <c r="BN32" s="655"/>
      <c r="BO32" s="655"/>
      <c r="BP32" s="655"/>
      <c r="BQ32" s="678"/>
      <c r="BR32" s="680">
        <v>99.3</v>
      </c>
      <c r="BS32" s="655"/>
      <c r="BT32" s="655"/>
      <c r="BU32" s="655"/>
      <c r="BV32" s="655"/>
      <c r="BW32" s="655"/>
      <c r="BX32" s="629">
        <v>98.2</v>
      </c>
      <c r="BY32" s="655"/>
      <c r="BZ32" s="655"/>
      <c r="CA32" s="655"/>
      <c r="CB32" s="678"/>
      <c r="CD32" s="663"/>
      <c r="CE32" s="664"/>
      <c r="CF32" s="620" t="s">
        <v>321</v>
      </c>
      <c r="CG32" s="621"/>
      <c r="CH32" s="621"/>
      <c r="CI32" s="621"/>
      <c r="CJ32" s="621"/>
      <c r="CK32" s="621"/>
      <c r="CL32" s="621"/>
      <c r="CM32" s="621"/>
      <c r="CN32" s="621"/>
      <c r="CO32" s="621"/>
      <c r="CP32" s="621"/>
      <c r="CQ32" s="622"/>
      <c r="CR32" s="623" t="s">
        <v>249</v>
      </c>
      <c r="CS32" s="624"/>
      <c r="CT32" s="624"/>
      <c r="CU32" s="624"/>
      <c r="CV32" s="624"/>
      <c r="CW32" s="624"/>
      <c r="CX32" s="624"/>
      <c r="CY32" s="625"/>
      <c r="CZ32" s="628" t="s">
        <v>249</v>
      </c>
      <c r="DA32" s="653"/>
      <c r="DB32" s="653"/>
      <c r="DC32" s="657"/>
      <c r="DD32" s="632" t="s">
        <v>245</v>
      </c>
      <c r="DE32" s="624"/>
      <c r="DF32" s="624"/>
      <c r="DG32" s="624"/>
      <c r="DH32" s="624"/>
      <c r="DI32" s="624"/>
      <c r="DJ32" s="624"/>
      <c r="DK32" s="625"/>
      <c r="DL32" s="632" t="s">
        <v>249</v>
      </c>
      <c r="DM32" s="624"/>
      <c r="DN32" s="624"/>
      <c r="DO32" s="624"/>
      <c r="DP32" s="624"/>
      <c r="DQ32" s="624"/>
      <c r="DR32" s="624"/>
      <c r="DS32" s="624"/>
      <c r="DT32" s="624"/>
      <c r="DU32" s="624"/>
      <c r="DV32" s="625"/>
      <c r="DW32" s="628" t="s">
        <v>249</v>
      </c>
      <c r="DX32" s="653"/>
      <c r="DY32" s="653"/>
      <c r="DZ32" s="653"/>
      <c r="EA32" s="653"/>
      <c r="EB32" s="653"/>
      <c r="EC32" s="654"/>
    </row>
    <row r="33" spans="2:133" ht="11.25" customHeight="1" x14ac:dyDescent="0.2">
      <c r="B33" s="620" t="s">
        <v>322</v>
      </c>
      <c r="C33" s="621"/>
      <c r="D33" s="621"/>
      <c r="E33" s="621"/>
      <c r="F33" s="621"/>
      <c r="G33" s="621"/>
      <c r="H33" s="621"/>
      <c r="I33" s="621"/>
      <c r="J33" s="621"/>
      <c r="K33" s="621"/>
      <c r="L33" s="621"/>
      <c r="M33" s="621"/>
      <c r="N33" s="621"/>
      <c r="O33" s="621"/>
      <c r="P33" s="621"/>
      <c r="Q33" s="622"/>
      <c r="R33" s="623">
        <v>11025761</v>
      </c>
      <c r="S33" s="624"/>
      <c r="T33" s="624"/>
      <c r="U33" s="624"/>
      <c r="V33" s="624"/>
      <c r="W33" s="624"/>
      <c r="X33" s="624"/>
      <c r="Y33" s="625"/>
      <c r="Z33" s="626">
        <v>1.1000000000000001</v>
      </c>
      <c r="AA33" s="626"/>
      <c r="AB33" s="626"/>
      <c r="AC33" s="626"/>
      <c r="AD33" s="627">
        <v>1638984</v>
      </c>
      <c r="AE33" s="627"/>
      <c r="AF33" s="627"/>
      <c r="AG33" s="627"/>
      <c r="AH33" s="627"/>
      <c r="AI33" s="627"/>
      <c r="AJ33" s="627"/>
      <c r="AK33" s="627"/>
      <c r="AL33" s="628">
        <v>0.4</v>
      </c>
      <c r="AM33" s="629"/>
      <c r="AN33" s="629"/>
      <c r="AO33" s="630"/>
      <c r="AP33" s="673"/>
      <c r="AQ33" s="674"/>
      <c r="AR33" s="674"/>
      <c r="AS33" s="674"/>
      <c r="AT33" s="677"/>
      <c r="AU33" s="219"/>
      <c r="AV33" s="219"/>
      <c r="AW33" s="219"/>
      <c r="AX33" s="644" t="s">
        <v>323</v>
      </c>
      <c r="AY33" s="645"/>
      <c r="AZ33" s="645"/>
      <c r="BA33" s="645"/>
      <c r="BB33" s="645"/>
      <c r="BC33" s="645"/>
      <c r="BD33" s="645"/>
      <c r="BE33" s="645"/>
      <c r="BF33" s="646"/>
      <c r="BG33" s="681">
        <v>99.6</v>
      </c>
      <c r="BH33" s="682"/>
      <c r="BI33" s="682"/>
      <c r="BJ33" s="682"/>
      <c r="BK33" s="682"/>
      <c r="BL33" s="682"/>
      <c r="BM33" s="683">
        <v>99.1</v>
      </c>
      <c r="BN33" s="682"/>
      <c r="BO33" s="682"/>
      <c r="BP33" s="682"/>
      <c r="BQ33" s="684"/>
      <c r="BR33" s="681">
        <v>99.6</v>
      </c>
      <c r="BS33" s="682"/>
      <c r="BT33" s="682"/>
      <c r="BU33" s="682"/>
      <c r="BV33" s="682"/>
      <c r="BW33" s="682"/>
      <c r="BX33" s="683">
        <v>99</v>
      </c>
      <c r="BY33" s="682"/>
      <c r="BZ33" s="682"/>
      <c r="CA33" s="682"/>
      <c r="CB33" s="684"/>
      <c r="CD33" s="620" t="s">
        <v>324</v>
      </c>
      <c r="CE33" s="621"/>
      <c r="CF33" s="621"/>
      <c r="CG33" s="621"/>
      <c r="CH33" s="621"/>
      <c r="CI33" s="621"/>
      <c r="CJ33" s="621"/>
      <c r="CK33" s="621"/>
      <c r="CL33" s="621"/>
      <c r="CM33" s="621"/>
      <c r="CN33" s="621"/>
      <c r="CO33" s="621"/>
      <c r="CP33" s="621"/>
      <c r="CQ33" s="622"/>
      <c r="CR33" s="623">
        <v>309123676</v>
      </c>
      <c r="CS33" s="655"/>
      <c r="CT33" s="655"/>
      <c r="CU33" s="655"/>
      <c r="CV33" s="655"/>
      <c r="CW33" s="655"/>
      <c r="CX33" s="655"/>
      <c r="CY33" s="656"/>
      <c r="CZ33" s="628">
        <v>32.1</v>
      </c>
      <c r="DA33" s="653"/>
      <c r="DB33" s="653"/>
      <c r="DC33" s="657"/>
      <c r="DD33" s="632">
        <v>184113816</v>
      </c>
      <c r="DE33" s="655"/>
      <c r="DF33" s="655"/>
      <c r="DG33" s="655"/>
      <c r="DH33" s="655"/>
      <c r="DI33" s="655"/>
      <c r="DJ33" s="655"/>
      <c r="DK33" s="656"/>
      <c r="DL33" s="632">
        <v>137942899</v>
      </c>
      <c r="DM33" s="655"/>
      <c r="DN33" s="655"/>
      <c r="DO33" s="655"/>
      <c r="DP33" s="655"/>
      <c r="DQ33" s="655"/>
      <c r="DR33" s="655"/>
      <c r="DS33" s="655"/>
      <c r="DT33" s="655"/>
      <c r="DU33" s="655"/>
      <c r="DV33" s="656"/>
      <c r="DW33" s="628">
        <v>29.2</v>
      </c>
      <c r="DX33" s="653"/>
      <c r="DY33" s="653"/>
      <c r="DZ33" s="653"/>
      <c r="EA33" s="653"/>
      <c r="EB33" s="653"/>
      <c r="EC33" s="654"/>
    </row>
    <row r="34" spans="2:133" ht="11.25" customHeight="1" x14ac:dyDescent="0.2">
      <c r="B34" s="620" t="s">
        <v>325</v>
      </c>
      <c r="C34" s="621"/>
      <c r="D34" s="621"/>
      <c r="E34" s="621"/>
      <c r="F34" s="621"/>
      <c r="G34" s="621"/>
      <c r="H34" s="621"/>
      <c r="I34" s="621"/>
      <c r="J34" s="621"/>
      <c r="K34" s="621"/>
      <c r="L34" s="621"/>
      <c r="M34" s="621"/>
      <c r="N34" s="621"/>
      <c r="O34" s="621"/>
      <c r="P34" s="621"/>
      <c r="Q34" s="622"/>
      <c r="R34" s="623">
        <v>3484548</v>
      </c>
      <c r="S34" s="624"/>
      <c r="T34" s="624"/>
      <c r="U34" s="624"/>
      <c r="V34" s="624"/>
      <c r="W34" s="624"/>
      <c r="X34" s="624"/>
      <c r="Y34" s="625"/>
      <c r="Z34" s="626">
        <v>0.4</v>
      </c>
      <c r="AA34" s="626"/>
      <c r="AB34" s="626"/>
      <c r="AC34" s="626"/>
      <c r="AD34" s="627" t="s">
        <v>245</v>
      </c>
      <c r="AE34" s="627"/>
      <c r="AF34" s="627"/>
      <c r="AG34" s="627"/>
      <c r="AH34" s="627"/>
      <c r="AI34" s="627"/>
      <c r="AJ34" s="627"/>
      <c r="AK34" s="627"/>
      <c r="AL34" s="628" t="s">
        <v>245</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326</v>
      </c>
      <c r="CE34" s="621"/>
      <c r="CF34" s="621"/>
      <c r="CG34" s="621"/>
      <c r="CH34" s="621"/>
      <c r="CI34" s="621"/>
      <c r="CJ34" s="621"/>
      <c r="CK34" s="621"/>
      <c r="CL34" s="621"/>
      <c r="CM34" s="621"/>
      <c r="CN34" s="621"/>
      <c r="CO34" s="621"/>
      <c r="CP34" s="621"/>
      <c r="CQ34" s="622"/>
      <c r="CR34" s="623">
        <v>124566174</v>
      </c>
      <c r="CS34" s="624"/>
      <c r="CT34" s="624"/>
      <c r="CU34" s="624"/>
      <c r="CV34" s="624"/>
      <c r="CW34" s="624"/>
      <c r="CX34" s="624"/>
      <c r="CY34" s="625"/>
      <c r="CZ34" s="628">
        <v>12.9</v>
      </c>
      <c r="DA34" s="653"/>
      <c r="DB34" s="653"/>
      <c r="DC34" s="657"/>
      <c r="DD34" s="632">
        <v>58317962</v>
      </c>
      <c r="DE34" s="624"/>
      <c r="DF34" s="624"/>
      <c r="DG34" s="624"/>
      <c r="DH34" s="624"/>
      <c r="DI34" s="624"/>
      <c r="DJ34" s="624"/>
      <c r="DK34" s="625"/>
      <c r="DL34" s="632">
        <v>49048707</v>
      </c>
      <c r="DM34" s="624"/>
      <c r="DN34" s="624"/>
      <c r="DO34" s="624"/>
      <c r="DP34" s="624"/>
      <c r="DQ34" s="624"/>
      <c r="DR34" s="624"/>
      <c r="DS34" s="624"/>
      <c r="DT34" s="624"/>
      <c r="DU34" s="624"/>
      <c r="DV34" s="625"/>
      <c r="DW34" s="628">
        <v>10.4</v>
      </c>
      <c r="DX34" s="653"/>
      <c r="DY34" s="653"/>
      <c r="DZ34" s="653"/>
      <c r="EA34" s="653"/>
      <c r="EB34" s="653"/>
      <c r="EC34" s="654"/>
    </row>
    <row r="35" spans="2:133" ht="11.25" customHeight="1" x14ac:dyDescent="0.2">
      <c r="B35" s="620" t="s">
        <v>327</v>
      </c>
      <c r="C35" s="621"/>
      <c r="D35" s="621"/>
      <c r="E35" s="621"/>
      <c r="F35" s="621"/>
      <c r="G35" s="621"/>
      <c r="H35" s="621"/>
      <c r="I35" s="621"/>
      <c r="J35" s="621"/>
      <c r="K35" s="621"/>
      <c r="L35" s="621"/>
      <c r="M35" s="621"/>
      <c r="N35" s="621"/>
      <c r="O35" s="621"/>
      <c r="P35" s="621"/>
      <c r="Q35" s="622"/>
      <c r="R35" s="623">
        <v>7041013</v>
      </c>
      <c r="S35" s="624"/>
      <c r="T35" s="624"/>
      <c r="U35" s="624"/>
      <c r="V35" s="624"/>
      <c r="W35" s="624"/>
      <c r="X35" s="624"/>
      <c r="Y35" s="625"/>
      <c r="Z35" s="626">
        <v>0.7</v>
      </c>
      <c r="AA35" s="626"/>
      <c r="AB35" s="626"/>
      <c r="AC35" s="626"/>
      <c r="AD35" s="627" t="s">
        <v>249</v>
      </c>
      <c r="AE35" s="627"/>
      <c r="AF35" s="627"/>
      <c r="AG35" s="627"/>
      <c r="AH35" s="627"/>
      <c r="AI35" s="627"/>
      <c r="AJ35" s="627"/>
      <c r="AK35" s="627"/>
      <c r="AL35" s="628" t="s">
        <v>249</v>
      </c>
      <c r="AM35" s="629"/>
      <c r="AN35" s="629"/>
      <c r="AO35" s="630"/>
      <c r="AP35" s="222"/>
      <c r="AQ35" s="605" t="s">
        <v>328</v>
      </c>
      <c r="AR35" s="606"/>
      <c r="AS35" s="606"/>
      <c r="AT35" s="606"/>
      <c r="AU35" s="606"/>
      <c r="AV35" s="606"/>
      <c r="AW35" s="606"/>
      <c r="AX35" s="606"/>
      <c r="AY35" s="606"/>
      <c r="AZ35" s="606"/>
      <c r="BA35" s="606"/>
      <c r="BB35" s="606"/>
      <c r="BC35" s="606"/>
      <c r="BD35" s="606"/>
      <c r="BE35" s="606"/>
      <c r="BF35" s="607"/>
      <c r="BG35" s="605" t="s">
        <v>329</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330</v>
      </c>
      <c r="CE35" s="621"/>
      <c r="CF35" s="621"/>
      <c r="CG35" s="621"/>
      <c r="CH35" s="621"/>
      <c r="CI35" s="621"/>
      <c r="CJ35" s="621"/>
      <c r="CK35" s="621"/>
      <c r="CL35" s="621"/>
      <c r="CM35" s="621"/>
      <c r="CN35" s="621"/>
      <c r="CO35" s="621"/>
      <c r="CP35" s="621"/>
      <c r="CQ35" s="622"/>
      <c r="CR35" s="623">
        <v>7909927</v>
      </c>
      <c r="CS35" s="655"/>
      <c r="CT35" s="655"/>
      <c r="CU35" s="655"/>
      <c r="CV35" s="655"/>
      <c r="CW35" s="655"/>
      <c r="CX35" s="655"/>
      <c r="CY35" s="656"/>
      <c r="CZ35" s="628">
        <v>0.8</v>
      </c>
      <c r="DA35" s="653"/>
      <c r="DB35" s="653"/>
      <c r="DC35" s="657"/>
      <c r="DD35" s="632">
        <v>5604923</v>
      </c>
      <c r="DE35" s="655"/>
      <c r="DF35" s="655"/>
      <c r="DG35" s="655"/>
      <c r="DH35" s="655"/>
      <c r="DI35" s="655"/>
      <c r="DJ35" s="655"/>
      <c r="DK35" s="656"/>
      <c r="DL35" s="632">
        <v>5590480</v>
      </c>
      <c r="DM35" s="655"/>
      <c r="DN35" s="655"/>
      <c r="DO35" s="655"/>
      <c r="DP35" s="655"/>
      <c r="DQ35" s="655"/>
      <c r="DR35" s="655"/>
      <c r="DS35" s="655"/>
      <c r="DT35" s="655"/>
      <c r="DU35" s="655"/>
      <c r="DV35" s="656"/>
      <c r="DW35" s="628">
        <v>1.2</v>
      </c>
      <c r="DX35" s="653"/>
      <c r="DY35" s="653"/>
      <c r="DZ35" s="653"/>
      <c r="EA35" s="653"/>
      <c r="EB35" s="653"/>
      <c r="EC35" s="654"/>
    </row>
    <row r="36" spans="2:133" ht="11.25" customHeight="1" x14ac:dyDescent="0.2">
      <c r="B36" s="620" t="s">
        <v>331</v>
      </c>
      <c r="C36" s="621"/>
      <c r="D36" s="621"/>
      <c r="E36" s="621"/>
      <c r="F36" s="621"/>
      <c r="G36" s="621"/>
      <c r="H36" s="621"/>
      <c r="I36" s="621"/>
      <c r="J36" s="621"/>
      <c r="K36" s="621"/>
      <c r="L36" s="621"/>
      <c r="M36" s="621"/>
      <c r="N36" s="621"/>
      <c r="O36" s="621"/>
      <c r="P36" s="621"/>
      <c r="Q36" s="622"/>
      <c r="R36" s="623">
        <v>13810914</v>
      </c>
      <c r="S36" s="624"/>
      <c r="T36" s="624"/>
      <c r="U36" s="624"/>
      <c r="V36" s="624"/>
      <c r="W36" s="624"/>
      <c r="X36" s="624"/>
      <c r="Y36" s="625"/>
      <c r="Z36" s="626">
        <v>1.4</v>
      </c>
      <c r="AA36" s="626"/>
      <c r="AB36" s="626"/>
      <c r="AC36" s="626"/>
      <c r="AD36" s="627" t="s">
        <v>249</v>
      </c>
      <c r="AE36" s="627"/>
      <c r="AF36" s="627"/>
      <c r="AG36" s="627"/>
      <c r="AH36" s="627"/>
      <c r="AI36" s="627"/>
      <c r="AJ36" s="627"/>
      <c r="AK36" s="627"/>
      <c r="AL36" s="628" t="s">
        <v>249</v>
      </c>
      <c r="AM36" s="629"/>
      <c r="AN36" s="629"/>
      <c r="AO36" s="630"/>
      <c r="AP36" s="222"/>
      <c r="AQ36" s="689" t="s">
        <v>332</v>
      </c>
      <c r="AR36" s="690"/>
      <c r="AS36" s="690"/>
      <c r="AT36" s="690"/>
      <c r="AU36" s="690"/>
      <c r="AV36" s="690"/>
      <c r="AW36" s="690"/>
      <c r="AX36" s="690"/>
      <c r="AY36" s="691"/>
      <c r="AZ36" s="612">
        <v>81607301</v>
      </c>
      <c r="BA36" s="613"/>
      <c r="BB36" s="613"/>
      <c r="BC36" s="613"/>
      <c r="BD36" s="613"/>
      <c r="BE36" s="613"/>
      <c r="BF36" s="685"/>
      <c r="BG36" s="609" t="s">
        <v>333</v>
      </c>
      <c r="BH36" s="610"/>
      <c r="BI36" s="610"/>
      <c r="BJ36" s="610"/>
      <c r="BK36" s="610"/>
      <c r="BL36" s="610"/>
      <c r="BM36" s="610"/>
      <c r="BN36" s="610"/>
      <c r="BO36" s="610"/>
      <c r="BP36" s="610"/>
      <c r="BQ36" s="610"/>
      <c r="BR36" s="610"/>
      <c r="BS36" s="610"/>
      <c r="BT36" s="610"/>
      <c r="BU36" s="611"/>
      <c r="BV36" s="612">
        <v>1725015</v>
      </c>
      <c r="BW36" s="613"/>
      <c r="BX36" s="613"/>
      <c r="BY36" s="613"/>
      <c r="BZ36" s="613"/>
      <c r="CA36" s="613"/>
      <c r="CB36" s="685"/>
      <c r="CD36" s="620" t="s">
        <v>334</v>
      </c>
      <c r="CE36" s="621"/>
      <c r="CF36" s="621"/>
      <c r="CG36" s="621"/>
      <c r="CH36" s="621"/>
      <c r="CI36" s="621"/>
      <c r="CJ36" s="621"/>
      <c r="CK36" s="621"/>
      <c r="CL36" s="621"/>
      <c r="CM36" s="621"/>
      <c r="CN36" s="621"/>
      <c r="CO36" s="621"/>
      <c r="CP36" s="621"/>
      <c r="CQ36" s="622"/>
      <c r="CR36" s="623">
        <v>71712133</v>
      </c>
      <c r="CS36" s="624"/>
      <c r="CT36" s="624"/>
      <c r="CU36" s="624"/>
      <c r="CV36" s="624"/>
      <c r="CW36" s="624"/>
      <c r="CX36" s="624"/>
      <c r="CY36" s="625"/>
      <c r="CZ36" s="628">
        <v>7.4</v>
      </c>
      <c r="DA36" s="653"/>
      <c r="DB36" s="653"/>
      <c r="DC36" s="657"/>
      <c r="DD36" s="632">
        <v>63766981</v>
      </c>
      <c r="DE36" s="624"/>
      <c r="DF36" s="624"/>
      <c r="DG36" s="624"/>
      <c r="DH36" s="624"/>
      <c r="DI36" s="624"/>
      <c r="DJ36" s="624"/>
      <c r="DK36" s="625"/>
      <c r="DL36" s="632">
        <v>38886463</v>
      </c>
      <c r="DM36" s="624"/>
      <c r="DN36" s="624"/>
      <c r="DO36" s="624"/>
      <c r="DP36" s="624"/>
      <c r="DQ36" s="624"/>
      <c r="DR36" s="624"/>
      <c r="DS36" s="624"/>
      <c r="DT36" s="624"/>
      <c r="DU36" s="624"/>
      <c r="DV36" s="625"/>
      <c r="DW36" s="628">
        <v>8.1999999999999993</v>
      </c>
      <c r="DX36" s="653"/>
      <c r="DY36" s="653"/>
      <c r="DZ36" s="653"/>
      <c r="EA36" s="653"/>
      <c r="EB36" s="653"/>
      <c r="EC36" s="654"/>
    </row>
    <row r="37" spans="2:133" ht="11.25" customHeight="1" x14ac:dyDescent="0.2">
      <c r="B37" s="620" t="s">
        <v>335</v>
      </c>
      <c r="C37" s="621"/>
      <c r="D37" s="621"/>
      <c r="E37" s="621"/>
      <c r="F37" s="621"/>
      <c r="G37" s="621"/>
      <c r="H37" s="621"/>
      <c r="I37" s="621"/>
      <c r="J37" s="621"/>
      <c r="K37" s="621"/>
      <c r="L37" s="621"/>
      <c r="M37" s="621"/>
      <c r="N37" s="621"/>
      <c r="O37" s="621"/>
      <c r="P37" s="621"/>
      <c r="Q37" s="622"/>
      <c r="R37" s="623">
        <v>47543723</v>
      </c>
      <c r="S37" s="624"/>
      <c r="T37" s="624"/>
      <c r="U37" s="624"/>
      <c r="V37" s="624"/>
      <c r="W37" s="624"/>
      <c r="X37" s="624"/>
      <c r="Y37" s="625"/>
      <c r="Z37" s="626">
        <v>4.9000000000000004</v>
      </c>
      <c r="AA37" s="626"/>
      <c r="AB37" s="626"/>
      <c r="AC37" s="626"/>
      <c r="AD37" s="627">
        <v>2454208</v>
      </c>
      <c r="AE37" s="627"/>
      <c r="AF37" s="627"/>
      <c r="AG37" s="627"/>
      <c r="AH37" s="627"/>
      <c r="AI37" s="627"/>
      <c r="AJ37" s="627"/>
      <c r="AK37" s="627"/>
      <c r="AL37" s="628">
        <v>0.6</v>
      </c>
      <c r="AM37" s="629"/>
      <c r="AN37" s="629"/>
      <c r="AO37" s="630"/>
      <c r="AQ37" s="686" t="s">
        <v>336</v>
      </c>
      <c r="AR37" s="687"/>
      <c r="AS37" s="687"/>
      <c r="AT37" s="687"/>
      <c r="AU37" s="687"/>
      <c r="AV37" s="687"/>
      <c r="AW37" s="687"/>
      <c r="AX37" s="687"/>
      <c r="AY37" s="688"/>
      <c r="AZ37" s="623">
        <v>13784402</v>
      </c>
      <c r="BA37" s="624"/>
      <c r="BB37" s="624"/>
      <c r="BC37" s="624"/>
      <c r="BD37" s="655"/>
      <c r="BE37" s="655"/>
      <c r="BF37" s="678"/>
      <c r="BG37" s="620" t="s">
        <v>337</v>
      </c>
      <c r="BH37" s="621"/>
      <c r="BI37" s="621"/>
      <c r="BJ37" s="621"/>
      <c r="BK37" s="621"/>
      <c r="BL37" s="621"/>
      <c r="BM37" s="621"/>
      <c r="BN37" s="621"/>
      <c r="BO37" s="621"/>
      <c r="BP37" s="621"/>
      <c r="BQ37" s="621"/>
      <c r="BR37" s="621"/>
      <c r="BS37" s="621"/>
      <c r="BT37" s="621"/>
      <c r="BU37" s="622"/>
      <c r="BV37" s="623">
        <v>-1004105</v>
      </c>
      <c r="BW37" s="624"/>
      <c r="BX37" s="624"/>
      <c r="BY37" s="624"/>
      <c r="BZ37" s="624"/>
      <c r="CA37" s="624"/>
      <c r="CB37" s="633"/>
      <c r="CD37" s="620" t="s">
        <v>338</v>
      </c>
      <c r="CE37" s="621"/>
      <c r="CF37" s="621"/>
      <c r="CG37" s="621"/>
      <c r="CH37" s="621"/>
      <c r="CI37" s="621"/>
      <c r="CJ37" s="621"/>
      <c r="CK37" s="621"/>
      <c r="CL37" s="621"/>
      <c r="CM37" s="621"/>
      <c r="CN37" s="621"/>
      <c r="CO37" s="621"/>
      <c r="CP37" s="621"/>
      <c r="CQ37" s="622"/>
      <c r="CR37" s="623">
        <v>69850</v>
      </c>
      <c r="CS37" s="655"/>
      <c r="CT37" s="655"/>
      <c r="CU37" s="655"/>
      <c r="CV37" s="655"/>
      <c r="CW37" s="655"/>
      <c r="CX37" s="655"/>
      <c r="CY37" s="656"/>
      <c r="CZ37" s="628">
        <v>0</v>
      </c>
      <c r="DA37" s="653"/>
      <c r="DB37" s="653"/>
      <c r="DC37" s="657"/>
      <c r="DD37" s="632">
        <v>69850</v>
      </c>
      <c r="DE37" s="655"/>
      <c r="DF37" s="655"/>
      <c r="DG37" s="655"/>
      <c r="DH37" s="655"/>
      <c r="DI37" s="655"/>
      <c r="DJ37" s="655"/>
      <c r="DK37" s="656"/>
      <c r="DL37" s="632">
        <v>69850</v>
      </c>
      <c r="DM37" s="655"/>
      <c r="DN37" s="655"/>
      <c r="DO37" s="655"/>
      <c r="DP37" s="655"/>
      <c r="DQ37" s="655"/>
      <c r="DR37" s="655"/>
      <c r="DS37" s="655"/>
      <c r="DT37" s="655"/>
      <c r="DU37" s="655"/>
      <c r="DV37" s="656"/>
      <c r="DW37" s="628">
        <v>0</v>
      </c>
      <c r="DX37" s="653"/>
      <c r="DY37" s="653"/>
      <c r="DZ37" s="653"/>
      <c r="EA37" s="653"/>
      <c r="EB37" s="653"/>
      <c r="EC37" s="654"/>
    </row>
    <row r="38" spans="2:133" ht="11.25" customHeight="1" x14ac:dyDescent="0.2">
      <c r="B38" s="620" t="s">
        <v>339</v>
      </c>
      <c r="C38" s="621"/>
      <c r="D38" s="621"/>
      <c r="E38" s="621"/>
      <c r="F38" s="621"/>
      <c r="G38" s="621"/>
      <c r="H38" s="621"/>
      <c r="I38" s="621"/>
      <c r="J38" s="621"/>
      <c r="K38" s="621"/>
      <c r="L38" s="621"/>
      <c r="M38" s="621"/>
      <c r="N38" s="621"/>
      <c r="O38" s="621"/>
      <c r="P38" s="621"/>
      <c r="Q38" s="622"/>
      <c r="R38" s="623">
        <v>109551100</v>
      </c>
      <c r="S38" s="624"/>
      <c r="T38" s="624"/>
      <c r="U38" s="624"/>
      <c r="V38" s="624"/>
      <c r="W38" s="624"/>
      <c r="X38" s="624"/>
      <c r="Y38" s="625"/>
      <c r="Z38" s="626">
        <v>11.2</v>
      </c>
      <c r="AA38" s="626"/>
      <c r="AB38" s="626"/>
      <c r="AC38" s="626"/>
      <c r="AD38" s="627" t="s">
        <v>249</v>
      </c>
      <c r="AE38" s="627"/>
      <c r="AF38" s="627"/>
      <c r="AG38" s="627"/>
      <c r="AH38" s="627"/>
      <c r="AI38" s="627"/>
      <c r="AJ38" s="627"/>
      <c r="AK38" s="627"/>
      <c r="AL38" s="628" t="s">
        <v>249</v>
      </c>
      <c r="AM38" s="629"/>
      <c r="AN38" s="629"/>
      <c r="AO38" s="630"/>
      <c r="AQ38" s="686" t="s">
        <v>340</v>
      </c>
      <c r="AR38" s="687"/>
      <c r="AS38" s="687"/>
      <c r="AT38" s="687"/>
      <c r="AU38" s="687"/>
      <c r="AV38" s="687"/>
      <c r="AW38" s="687"/>
      <c r="AX38" s="687"/>
      <c r="AY38" s="688"/>
      <c r="AZ38" s="623">
        <v>5077819</v>
      </c>
      <c r="BA38" s="624"/>
      <c r="BB38" s="624"/>
      <c r="BC38" s="624"/>
      <c r="BD38" s="655"/>
      <c r="BE38" s="655"/>
      <c r="BF38" s="678"/>
      <c r="BG38" s="620" t="s">
        <v>341</v>
      </c>
      <c r="BH38" s="621"/>
      <c r="BI38" s="621"/>
      <c r="BJ38" s="621"/>
      <c r="BK38" s="621"/>
      <c r="BL38" s="621"/>
      <c r="BM38" s="621"/>
      <c r="BN38" s="621"/>
      <c r="BO38" s="621"/>
      <c r="BP38" s="621"/>
      <c r="BQ38" s="621"/>
      <c r="BR38" s="621"/>
      <c r="BS38" s="621"/>
      <c r="BT38" s="621"/>
      <c r="BU38" s="622"/>
      <c r="BV38" s="623">
        <v>202173</v>
      </c>
      <c r="BW38" s="624"/>
      <c r="BX38" s="624"/>
      <c r="BY38" s="624"/>
      <c r="BZ38" s="624"/>
      <c r="CA38" s="624"/>
      <c r="CB38" s="633"/>
      <c r="CD38" s="620" t="s">
        <v>342</v>
      </c>
      <c r="CE38" s="621"/>
      <c r="CF38" s="621"/>
      <c r="CG38" s="621"/>
      <c r="CH38" s="621"/>
      <c r="CI38" s="621"/>
      <c r="CJ38" s="621"/>
      <c r="CK38" s="621"/>
      <c r="CL38" s="621"/>
      <c r="CM38" s="621"/>
      <c r="CN38" s="621"/>
      <c r="CO38" s="621"/>
      <c r="CP38" s="621"/>
      <c r="CQ38" s="622"/>
      <c r="CR38" s="623">
        <v>63096857</v>
      </c>
      <c r="CS38" s="624"/>
      <c r="CT38" s="624"/>
      <c r="CU38" s="624"/>
      <c r="CV38" s="624"/>
      <c r="CW38" s="624"/>
      <c r="CX38" s="624"/>
      <c r="CY38" s="625"/>
      <c r="CZ38" s="628">
        <v>6.5</v>
      </c>
      <c r="DA38" s="653"/>
      <c r="DB38" s="653"/>
      <c r="DC38" s="657"/>
      <c r="DD38" s="632">
        <v>49463660</v>
      </c>
      <c r="DE38" s="624"/>
      <c r="DF38" s="624"/>
      <c r="DG38" s="624"/>
      <c r="DH38" s="624"/>
      <c r="DI38" s="624"/>
      <c r="DJ38" s="624"/>
      <c r="DK38" s="625"/>
      <c r="DL38" s="632">
        <v>44375249</v>
      </c>
      <c r="DM38" s="624"/>
      <c r="DN38" s="624"/>
      <c r="DO38" s="624"/>
      <c r="DP38" s="624"/>
      <c r="DQ38" s="624"/>
      <c r="DR38" s="624"/>
      <c r="DS38" s="624"/>
      <c r="DT38" s="624"/>
      <c r="DU38" s="624"/>
      <c r="DV38" s="625"/>
      <c r="DW38" s="628">
        <v>9.4</v>
      </c>
      <c r="DX38" s="653"/>
      <c r="DY38" s="653"/>
      <c r="DZ38" s="653"/>
      <c r="EA38" s="653"/>
      <c r="EB38" s="653"/>
      <c r="EC38" s="654"/>
    </row>
    <row r="39" spans="2:133" ht="11.25" customHeight="1" x14ac:dyDescent="0.2">
      <c r="B39" s="620" t="s">
        <v>343</v>
      </c>
      <c r="C39" s="621"/>
      <c r="D39" s="621"/>
      <c r="E39" s="621"/>
      <c r="F39" s="621"/>
      <c r="G39" s="621"/>
      <c r="H39" s="621"/>
      <c r="I39" s="621"/>
      <c r="J39" s="621"/>
      <c r="K39" s="621"/>
      <c r="L39" s="621"/>
      <c r="M39" s="621"/>
      <c r="N39" s="621"/>
      <c r="O39" s="621"/>
      <c r="P39" s="621"/>
      <c r="Q39" s="622"/>
      <c r="R39" s="623" t="s">
        <v>258</v>
      </c>
      <c r="S39" s="624"/>
      <c r="T39" s="624"/>
      <c r="U39" s="624"/>
      <c r="V39" s="624"/>
      <c r="W39" s="624"/>
      <c r="X39" s="624"/>
      <c r="Y39" s="625"/>
      <c r="Z39" s="626" t="s">
        <v>249</v>
      </c>
      <c r="AA39" s="626"/>
      <c r="AB39" s="626"/>
      <c r="AC39" s="626"/>
      <c r="AD39" s="627" t="s">
        <v>249</v>
      </c>
      <c r="AE39" s="627"/>
      <c r="AF39" s="627"/>
      <c r="AG39" s="627"/>
      <c r="AH39" s="627"/>
      <c r="AI39" s="627"/>
      <c r="AJ39" s="627"/>
      <c r="AK39" s="627"/>
      <c r="AL39" s="628" t="s">
        <v>249</v>
      </c>
      <c r="AM39" s="629"/>
      <c r="AN39" s="629"/>
      <c r="AO39" s="630"/>
      <c r="AQ39" s="686" t="s">
        <v>344</v>
      </c>
      <c r="AR39" s="687"/>
      <c r="AS39" s="687"/>
      <c r="AT39" s="687"/>
      <c r="AU39" s="687"/>
      <c r="AV39" s="687"/>
      <c r="AW39" s="687"/>
      <c r="AX39" s="687"/>
      <c r="AY39" s="688"/>
      <c r="AZ39" s="623">
        <v>558607</v>
      </c>
      <c r="BA39" s="624"/>
      <c r="BB39" s="624"/>
      <c r="BC39" s="624"/>
      <c r="BD39" s="655"/>
      <c r="BE39" s="655"/>
      <c r="BF39" s="678"/>
      <c r="BG39" s="620" t="s">
        <v>345</v>
      </c>
      <c r="BH39" s="621"/>
      <c r="BI39" s="621"/>
      <c r="BJ39" s="621"/>
      <c r="BK39" s="621"/>
      <c r="BL39" s="621"/>
      <c r="BM39" s="621"/>
      <c r="BN39" s="621"/>
      <c r="BO39" s="621"/>
      <c r="BP39" s="621"/>
      <c r="BQ39" s="621"/>
      <c r="BR39" s="621"/>
      <c r="BS39" s="621"/>
      <c r="BT39" s="621"/>
      <c r="BU39" s="622"/>
      <c r="BV39" s="623">
        <v>290690</v>
      </c>
      <c r="BW39" s="624"/>
      <c r="BX39" s="624"/>
      <c r="BY39" s="624"/>
      <c r="BZ39" s="624"/>
      <c r="CA39" s="624"/>
      <c r="CB39" s="633"/>
      <c r="CD39" s="620" t="s">
        <v>346</v>
      </c>
      <c r="CE39" s="621"/>
      <c r="CF39" s="621"/>
      <c r="CG39" s="621"/>
      <c r="CH39" s="621"/>
      <c r="CI39" s="621"/>
      <c r="CJ39" s="621"/>
      <c r="CK39" s="621"/>
      <c r="CL39" s="621"/>
      <c r="CM39" s="621"/>
      <c r="CN39" s="621"/>
      <c r="CO39" s="621"/>
      <c r="CP39" s="621"/>
      <c r="CQ39" s="622"/>
      <c r="CR39" s="623">
        <v>25550940</v>
      </c>
      <c r="CS39" s="655"/>
      <c r="CT39" s="655"/>
      <c r="CU39" s="655"/>
      <c r="CV39" s="655"/>
      <c r="CW39" s="655"/>
      <c r="CX39" s="655"/>
      <c r="CY39" s="656"/>
      <c r="CZ39" s="628">
        <v>2.7</v>
      </c>
      <c r="DA39" s="653"/>
      <c r="DB39" s="653"/>
      <c r="DC39" s="657"/>
      <c r="DD39" s="632">
        <v>6909066</v>
      </c>
      <c r="DE39" s="655"/>
      <c r="DF39" s="655"/>
      <c r="DG39" s="655"/>
      <c r="DH39" s="655"/>
      <c r="DI39" s="655"/>
      <c r="DJ39" s="655"/>
      <c r="DK39" s="656"/>
      <c r="DL39" s="632" t="s">
        <v>249</v>
      </c>
      <c r="DM39" s="655"/>
      <c r="DN39" s="655"/>
      <c r="DO39" s="655"/>
      <c r="DP39" s="655"/>
      <c r="DQ39" s="655"/>
      <c r="DR39" s="655"/>
      <c r="DS39" s="655"/>
      <c r="DT39" s="655"/>
      <c r="DU39" s="655"/>
      <c r="DV39" s="656"/>
      <c r="DW39" s="628" t="s">
        <v>245</v>
      </c>
      <c r="DX39" s="653"/>
      <c r="DY39" s="653"/>
      <c r="DZ39" s="653"/>
      <c r="EA39" s="653"/>
      <c r="EB39" s="653"/>
      <c r="EC39" s="654"/>
    </row>
    <row r="40" spans="2:133" ht="11.25" customHeight="1" x14ac:dyDescent="0.2">
      <c r="B40" s="620" t="s">
        <v>347</v>
      </c>
      <c r="C40" s="621"/>
      <c r="D40" s="621"/>
      <c r="E40" s="621"/>
      <c r="F40" s="621"/>
      <c r="G40" s="621"/>
      <c r="H40" s="621"/>
      <c r="I40" s="621"/>
      <c r="J40" s="621"/>
      <c r="K40" s="621"/>
      <c r="L40" s="621"/>
      <c r="M40" s="621"/>
      <c r="N40" s="621"/>
      <c r="O40" s="621"/>
      <c r="P40" s="621"/>
      <c r="Q40" s="622"/>
      <c r="R40" s="623">
        <v>29711000</v>
      </c>
      <c r="S40" s="624"/>
      <c r="T40" s="624"/>
      <c r="U40" s="624"/>
      <c r="V40" s="624"/>
      <c r="W40" s="624"/>
      <c r="X40" s="624"/>
      <c r="Y40" s="625"/>
      <c r="Z40" s="626">
        <v>3</v>
      </c>
      <c r="AA40" s="626"/>
      <c r="AB40" s="626"/>
      <c r="AC40" s="626"/>
      <c r="AD40" s="627" t="s">
        <v>249</v>
      </c>
      <c r="AE40" s="627"/>
      <c r="AF40" s="627"/>
      <c r="AG40" s="627"/>
      <c r="AH40" s="627"/>
      <c r="AI40" s="627"/>
      <c r="AJ40" s="627"/>
      <c r="AK40" s="627"/>
      <c r="AL40" s="628" t="s">
        <v>245</v>
      </c>
      <c r="AM40" s="629"/>
      <c r="AN40" s="629"/>
      <c r="AO40" s="630"/>
      <c r="AQ40" s="686" t="s">
        <v>348</v>
      </c>
      <c r="AR40" s="687"/>
      <c r="AS40" s="687"/>
      <c r="AT40" s="687"/>
      <c r="AU40" s="687"/>
      <c r="AV40" s="687"/>
      <c r="AW40" s="687"/>
      <c r="AX40" s="687"/>
      <c r="AY40" s="688"/>
      <c r="AZ40" s="623">
        <v>418970</v>
      </c>
      <c r="BA40" s="624"/>
      <c r="BB40" s="624"/>
      <c r="BC40" s="624"/>
      <c r="BD40" s="655"/>
      <c r="BE40" s="655"/>
      <c r="BF40" s="678"/>
      <c r="BG40" s="671" t="s">
        <v>349</v>
      </c>
      <c r="BH40" s="672"/>
      <c r="BI40" s="672"/>
      <c r="BJ40" s="672"/>
      <c r="BK40" s="672"/>
      <c r="BL40" s="223"/>
      <c r="BM40" s="621" t="s">
        <v>350</v>
      </c>
      <c r="BN40" s="621"/>
      <c r="BO40" s="621"/>
      <c r="BP40" s="621"/>
      <c r="BQ40" s="621"/>
      <c r="BR40" s="621"/>
      <c r="BS40" s="621"/>
      <c r="BT40" s="621"/>
      <c r="BU40" s="622"/>
      <c r="BV40" s="623">
        <v>100</v>
      </c>
      <c r="BW40" s="624"/>
      <c r="BX40" s="624"/>
      <c r="BY40" s="624"/>
      <c r="BZ40" s="624"/>
      <c r="CA40" s="624"/>
      <c r="CB40" s="633"/>
      <c r="CD40" s="620" t="s">
        <v>351</v>
      </c>
      <c r="CE40" s="621"/>
      <c r="CF40" s="621"/>
      <c r="CG40" s="621"/>
      <c r="CH40" s="621"/>
      <c r="CI40" s="621"/>
      <c r="CJ40" s="621"/>
      <c r="CK40" s="621"/>
      <c r="CL40" s="621"/>
      <c r="CM40" s="621"/>
      <c r="CN40" s="621"/>
      <c r="CO40" s="621"/>
      <c r="CP40" s="621"/>
      <c r="CQ40" s="622"/>
      <c r="CR40" s="623">
        <v>16287645</v>
      </c>
      <c r="CS40" s="624"/>
      <c r="CT40" s="624"/>
      <c r="CU40" s="624"/>
      <c r="CV40" s="624"/>
      <c r="CW40" s="624"/>
      <c r="CX40" s="624"/>
      <c r="CY40" s="625"/>
      <c r="CZ40" s="628">
        <v>1.7</v>
      </c>
      <c r="DA40" s="653"/>
      <c r="DB40" s="653"/>
      <c r="DC40" s="657"/>
      <c r="DD40" s="632">
        <v>51224</v>
      </c>
      <c r="DE40" s="624"/>
      <c r="DF40" s="624"/>
      <c r="DG40" s="624"/>
      <c r="DH40" s="624"/>
      <c r="DI40" s="624"/>
      <c r="DJ40" s="624"/>
      <c r="DK40" s="625"/>
      <c r="DL40" s="632">
        <v>42000</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2">
      <c r="B41" s="644" t="s">
        <v>352</v>
      </c>
      <c r="C41" s="645"/>
      <c r="D41" s="645"/>
      <c r="E41" s="645"/>
      <c r="F41" s="645"/>
      <c r="G41" s="645"/>
      <c r="H41" s="645"/>
      <c r="I41" s="645"/>
      <c r="J41" s="645"/>
      <c r="K41" s="645"/>
      <c r="L41" s="645"/>
      <c r="M41" s="645"/>
      <c r="N41" s="645"/>
      <c r="O41" s="645"/>
      <c r="P41" s="645"/>
      <c r="Q41" s="646"/>
      <c r="R41" s="695">
        <v>976542111</v>
      </c>
      <c r="S41" s="696"/>
      <c r="T41" s="696"/>
      <c r="U41" s="696"/>
      <c r="V41" s="696"/>
      <c r="W41" s="696"/>
      <c r="X41" s="696"/>
      <c r="Y41" s="700"/>
      <c r="Z41" s="701">
        <v>100</v>
      </c>
      <c r="AA41" s="701"/>
      <c r="AB41" s="701"/>
      <c r="AC41" s="701"/>
      <c r="AD41" s="702">
        <v>442036289</v>
      </c>
      <c r="AE41" s="702"/>
      <c r="AF41" s="702"/>
      <c r="AG41" s="702"/>
      <c r="AH41" s="702"/>
      <c r="AI41" s="702"/>
      <c r="AJ41" s="702"/>
      <c r="AK41" s="702"/>
      <c r="AL41" s="703">
        <v>100</v>
      </c>
      <c r="AM41" s="683"/>
      <c r="AN41" s="683"/>
      <c r="AO41" s="704"/>
      <c r="AQ41" s="686" t="s">
        <v>353</v>
      </c>
      <c r="AR41" s="687"/>
      <c r="AS41" s="687"/>
      <c r="AT41" s="687"/>
      <c r="AU41" s="687"/>
      <c r="AV41" s="687"/>
      <c r="AW41" s="687"/>
      <c r="AX41" s="687"/>
      <c r="AY41" s="688"/>
      <c r="AZ41" s="623">
        <v>16321194</v>
      </c>
      <c r="BA41" s="624"/>
      <c r="BB41" s="624"/>
      <c r="BC41" s="624"/>
      <c r="BD41" s="655"/>
      <c r="BE41" s="655"/>
      <c r="BF41" s="678"/>
      <c r="BG41" s="671"/>
      <c r="BH41" s="672"/>
      <c r="BI41" s="672"/>
      <c r="BJ41" s="672"/>
      <c r="BK41" s="672"/>
      <c r="BL41" s="223"/>
      <c r="BM41" s="621" t="s">
        <v>354</v>
      </c>
      <c r="BN41" s="621"/>
      <c r="BO41" s="621"/>
      <c r="BP41" s="621"/>
      <c r="BQ41" s="621"/>
      <c r="BR41" s="621"/>
      <c r="BS41" s="621"/>
      <c r="BT41" s="621"/>
      <c r="BU41" s="622"/>
      <c r="BV41" s="623" t="s">
        <v>249</v>
      </c>
      <c r="BW41" s="624"/>
      <c r="BX41" s="624"/>
      <c r="BY41" s="624"/>
      <c r="BZ41" s="624"/>
      <c r="CA41" s="624"/>
      <c r="CB41" s="633"/>
      <c r="CD41" s="620" t="s">
        <v>355</v>
      </c>
      <c r="CE41" s="621"/>
      <c r="CF41" s="621"/>
      <c r="CG41" s="621"/>
      <c r="CH41" s="621"/>
      <c r="CI41" s="621"/>
      <c r="CJ41" s="621"/>
      <c r="CK41" s="621"/>
      <c r="CL41" s="621"/>
      <c r="CM41" s="621"/>
      <c r="CN41" s="621"/>
      <c r="CO41" s="621"/>
      <c r="CP41" s="621"/>
      <c r="CQ41" s="622"/>
      <c r="CR41" s="623" t="s">
        <v>249</v>
      </c>
      <c r="CS41" s="655"/>
      <c r="CT41" s="655"/>
      <c r="CU41" s="655"/>
      <c r="CV41" s="655"/>
      <c r="CW41" s="655"/>
      <c r="CX41" s="655"/>
      <c r="CY41" s="656"/>
      <c r="CZ41" s="628" t="s">
        <v>249</v>
      </c>
      <c r="DA41" s="653"/>
      <c r="DB41" s="653"/>
      <c r="DC41" s="657"/>
      <c r="DD41" s="632" t="s">
        <v>245</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356</v>
      </c>
      <c r="AR42" s="693"/>
      <c r="AS42" s="693"/>
      <c r="AT42" s="693"/>
      <c r="AU42" s="693"/>
      <c r="AV42" s="693"/>
      <c r="AW42" s="693"/>
      <c r="AX42" s="693"/>
      <c r="AY42" s="694"/>
      <c r="AZ42" s="695">
        <v>45446309</v>
      </c>
      <c r="BA42" s="696"/>
      <c r="BB42" s="696"/>
      <c r="BC42" s="696"/>
      <c r="BD42" s="682"/>
      <c r="BE42" s="682"/>
      <c r="BF42" s="684"/>
      <c r="BG42" s="673"/>
      <c r="BH42" s="674"/>
      <c r="BI42" s="674"/>
      <c r="BJ42" s="674"/>
      <c r="BK42" s="674"/>
      <c r="BL42" s="224"/>
      <c r="BM42" s="645" t="s">
        <v>357</v>
      </c>
      <c r="BN42" s="645"/>
      <c r="BO42" s="645"/>
      <c r="BP42" s="645"/>
      <c r="BQ42" s="645"/>
      <c r="BR42" s="645"/>
      <c r="BS42" s="645"/>
      <c r="BT42" s="645"/>
      <c r="BU42" s="646"/>
      <c r="BV42" s="695">
        <v>366</v>
      </c>
      <c r="BW42" s="696"/>
      <c r="BX42" s="696"/>
      <c r="BY42" s="696"/>
      <c r="BZ42" s="696"/>
      <c r="CA42" s="696"/>
      <c r="CB42" s="705"/>
      <c r="CD42" s="620" t="s">
        <v>358</v>
      </c>
      <c r="CE42" s="621"/>
      <c r="CF42" s="621"/>
      <c r="CG42" s="621"/>
      <c r="CH42" s="621"/>
      <c r="CI42" s="621"/>
      <c r="CJ42" s="621"/>
      <c r="CK42" s="621"/>
      <c r="CL42" s="621"/>
      <c r="CM42" s="621"/>
      <c r="CN42" s="621"/>
      <c r="CO42" s="621"/>
      <c r="CP42" s="621"/>
      <c r="CQ42" s="622"/>
      <c r="CR42" s="623">
        <v>116878484</v>
      </c>
      <c r="CS42" s="655"/>
      <c r="CT42" s="655"/>
      <c r="CU42" s="655"/>
      <c r="CV42" s="655"/>
      <c r="CW42" s="655"/>
      <c r="CX42" s="655"/>
      <c r="CY42" s="656"/>
      <c r="CZ42" s="628">
        <v>12.1</v>
      </c>
      <c r="DA42" s="653"/>
      <c r="DB42" s="653"/>
      <c r="DC42" s="657"/>
      <c r="DD42" s="632">
        <v>18458487</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359</v>
      </c>
      <c r="CD43" s="620" t="s">
        <v>360</v>
      </c>
      <c r="CE43" s="621"/>
      <c r="CF43" s="621"/>
      <c r="CG43" s="621"/>
      <c r="CH43" s="621"/>
      <c r="CI43" s="621"/>
      <c r="CJ43" s="621"/>
      <c r="CK43" s="621"/>
      <c r="CL43" s="621"/>
      <c r="CM43" s="621"/>
      <c r="CN43" s="621"/>
      <c r="CO43" s="621"/>
      <c r="CP43" s="621"/>
      <c r="CQ43" s="622"/>
      <c r="CR43" s="623">
        <v>1761430</v>
      </c>
      <c r="CS43" s="655"/>
      <c r="CT43" s="655"/>
      <c r="CU43" s="655"/>
      <c r="CV43" s="655"/>
      <c r="CW43" s="655"/>
      <c r="CX43" s="655"/>
      <c r="CY43" s="656"/>
      <c r="CZ43" s="628">
        <v>0.2</v>
      </c>
      <c r="DA43" s="653"/>
      <c r="DB43" s="653"/>
      <c r="DC43" s="657"/>
      <c r="DD43" s="632">
        <v>1280110</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361</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309</v>
      </c>
      <c r="CE44" s="660"/>
      <c r="CF44" s="620" t="s">
        <v>362</v>
      </c>
      <c r="CG44" s="621"/>
      <c r="CH44" s="621"/>
      <c r="CI44" s="621"/>
      <c r="CJ44" s="621"/>
      <c r="CK44" s="621"/>
      <c r="CL44" s="621"/>
      <c r="CM44" s="621"/>
      <c r="CN44" s="621"/>
      <c r="CO44" s="621"/>
      <c r="CP44" s="621"/>
      <c r="CQ44" s="622"/>
      <c r="CR44" s="623">
        <v>116839871</v>
      </c>
      <c r="CS44" s="624"/>
      <c r="CT44" s="624"/>
      <c r="CU44" s="624"/>
      <c r="CV44" s="624"/>
      <c r="CW44" s="624"/>
      <c r="CX44" s="624"/>
      <c r="CY44" s="625"/>
      <c r="CZ44" s="628">
        <v>12.1</v>
      </c>
      <c r="DA44" s="629"/>
      <c r="DB44" s="629"/>
      <c r="DC44" s="635"/>
      <c r="DD44" s="632">
        <v>18458162</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363</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364</v>
      </c>
      <c r="CG45" s="621"/>
      <c r="CH45" s="621"/>
      <c r="CI45" s="621"/>
      <c r="CJ45" s="621"/>
      <c r="CK45" s="621"/>
      <c r="CL45" s="621"/>
      <c r="CM45" s="621"/>
      <c r="CN45" s="621"/>
      <c r="CO45" s="621"/>
      <c r="CP45" s="621"/>
      <c r="CQ45" s="622"/>
      <c r="CR45" s="623">
        <v>46363287</v>
      </c>
      <c r="CS45" s="655"/>
      <c r="CT45" s="655"/>
      <c r="CU45" s="655"/>
      <c r="CV45" s="655"/>
      <c r="CW45" s="655"/>
      <c r="CX45" s="655"/>
      <c r="CY45" s="656"/>
      <c r="CZ45" s="628">
        <v>4.8</v>
      </c>
      <c r="DA45" s="653"/>
      <c r="DB45" s="653"/>
      <c r="DC45" s="657"/>
      <c r="DD45" s="632">
        <v>2095785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365</v>
      </c>
      <c r="CG46" s="621"/>
      <c r="CH46" s="621"/>
      <c r="CI46" s="621"/>
      <c r="CJ46" s="621"/>
      <c r="CK46" s="621"/>
      <c r="CL46" s="621"/>
      <c r="CM46" s="621"/>
      <c r="CN46" s="621"/>
      <c r="CO46" s="621"/>
      <c r="CP46" s="621"/>
      <c r="CQ46" s="622"/>
      <c r="CR46" s="623">
        <v>63657231</v>
      </c>
      <c r="CS46" s="624"/>
      <c r="CT46" s="624"/>
      <c r="CU46" s="624"/>
      <c r="CV46" s="624"/>
      <c r="CW46" s="624"/>
      <c r="CX46" s="624"/>
      <c r="CY46" s="625"/>
      <c r="CZ46" s="628">
        <v>6.6</v>
      </c>
      <c r="DA46" s="629"/>
      <c r="DB46" s="629"/>
      <c r="DC46" s="635"/>
      <c r="DD46" s="632">
        <v>15806024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366</v>
      </c>
      <c r="CG47" s="621"/>
      <c r="CH47" s="621"/>
      <c r="CI47" s="621"/>
      <c r="CJ47" s="621"/>
      <c r="CK47" s="621"/>
      <c r="CL47" s="621"/>
      <c r="CM47" s="621"/>
      <c r="CN47" s="621"/>
      <c r="CO47" s="621"/>
      <c r="CP47" s="621"/>
      <c r="CQ47" s="622"/>
      <c r="CR47" s="623">
        <v>38613</v>
      </c>
      <c r="CS47" s="655"/>
      <c r="CT47" s="655"/>
      <c r="CU47" s="655"/>
      <c r="CV47" s="655"/>
      <c r="CW47" s="655"/>
      <c r="CX47" s="655"/>
      <c r="CY47" s="656"/>
      <c r="CZ47" s="628">
        <v>0</v>
      </c>
      <c r="DA47" s="653"/>
      <c r="DB47" s="653"/>
      <c r="DC47" s="657"/>
      <c r="DD47" s="632">
        <v>325</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367</v>
      </c>
      <c r="CG48" s="621"/>
      <c r="CH48" s="621"/>
      <c r="CI48" s="621"/>
      <c r="CJ48" s="621"/>
      <c r="CK48" s="621"/>
      <c r="CL48" s="621"/>
      <c r="CM48" s="621"/>
      <c r="CN48" s="621"/>
      <c r="CO48" s="621"/>
      <c r="CP48" s="621"/>
      <c r="CQ48" s="622"/>
      <c r="CR48" s="623" t="s">
        <v>249</v>
      </c>
      <c r="CS48" s="624"/>
      <c r="CT48" s="624"/>
      <c r="CU48" s="624"/>
      <c r="CV48" s="624"/>
      <c r="CW48" s="624"/>
      <c r="CX48" s="624"/>
      <c r="CY48" s="625"/>
      <c r="CZ48" s="628" t="s">
        <v>249</v>
      </c>
      <c r="DA48" s="629"/>
      <c r="DB48" s="629"/>
      <c r="DC48" s="635"/>
      <c r="DD48" s="632" t="s">
        <v>249</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368</v>
      </c>
      <c r="CE49" s="645"/>
      <c r="CF49" s="645"/>
      <c r="CG49" s="645"/>
      <c r="CH49" s="645"/>
      <c r="CI49" s="645"/>
      <c r="CJ49" s="645"/>
      <c r="CK49" s="645"/>
      <c r="CL49" s="645"/>
      <c r="CM49" s="645"/>
      <c r="CN49" s="645"/>
      <c r="CO49" s="645"/>
      <c r="CP49" s="645"/>
      <c r="CQ49" s="646"/>
      <c r="CR49" s="695">
        <v>963856264</v>
      </c>
      <c r="CS49" s="682"/>
      <c r="CT49" s="682"/>
      <c r="CU49" s="682"/>
      <c r="CV49" s="682"/>
      <c r="CW49" s="682"/>
      <c r="CX49" s="682"/>
      <c r="CY49" s="711"/>
      <c r="CZ49" s="703">
        <v>100</v>
      </c>
      <c r="DA49" s="712"/>
      <c r="DB49" s="712"/>
      <c r="DC49" s="713"/>
      <c r="DD49" s="714">
        <v>524630033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k5WxAkWUUHIA32l3nFp8VHv95p7nvegqIGT99hjUCZ8brt10JuRvxa9ctFGiST6xEm2JQqX5+GGXYNAMC5oQvA==" saltValue="WawozYcB42Bbh4mAOY4+L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57" zoomScale="70" zoomScaleNormal="25" zoomScaleSheetLayoutView="70" workbookViewId="0">
      <selection activeCell="Q72" sqref="Q72:U72"/>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369</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370</v>
      </c>
      <c r="DK2" s="723"/>
      <c r="DL2" s="723"/>
      <c r="DM2" s="723"/>
      <c r="DN2" s="723"/>
      <c r="DO2" s="724"/>
      <c r="DP2" s="228"/>
      <c r="DQ2" s="722" t="s">
        <v>371</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372</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373</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374</v>
      </c>
      <c r="B5" s="728"/>
      <c r="C5" s="728"/>
      <c r="D5" s="728"/>
      <c r="E5" s="728"/>
      <c r="F5" s="728"/>
      <c r="G5" s="728"/>
      <c r="H5" s="728"/>
      <c r="I5" s="728"/>
      <c r="J5" s="728"/>
      <c r="K5" s="728"/>
      <c r="L5" s="728"/>
      <c r="M5" s="728"/>
      <c r="N5" s="728"/>
      <c r="O5" s="728"/>
      <c r="P5" s="729"/>
      <c r="Q5" s="733" t="s">
        <v>375</v>
      </c>
      <c r="R5" s="734"/>
      <c r="S5" s="734"/>
      <c r="T5" s="734"/>
      <c r="U5" s="735"/>
      <c r="V5" s="733" t="s">
        <v>376</v>
      </c>
      <c r="W5" s="734"/>
      <c r="X5" s="734"/>
      <c r="Y5" s="734"/>
      <c r="Z5" s="735"/>
      <c r="AA5" s="733" t="s">
        <v>377</v>
      </c>
      <c r="AB5" s="734"/>
      <c r="AC5" s="734"/>
      <c r="AD5" s="734"/>
      <c r="AE5" s="734"/>
      <c r="AF5" s="739" t="s">
        <v>378</v>
      </c>
      <c r="AG5" s="734"/>
      <c r="AH5" s="734"/>
      <c r="AI5" s="734"/>
      <c r="AJ5" s="740"/>
      <c r="AK5" s="734" t="s">
        <v>379</v>
      </c>
      <c r="AL5" s="734"/>
      <c r="AM5" s="734"/>
      <c r="AN5" s="734"/>
      <c r="AO5" s="735"/>
      <c r="AP5" s="733" t="s">
        <v>380</v>
      </c>
      <c r="AQ5" s="734"/>
      <c r="AR5" s="734"/>
      <c r="AS5" s="734"/>
      <c r="AT5" s="735"/>
      <c r="AU5" s="733" t="s">
        <v>381</v>
      </c>
      <c r="AV5" s="734"/>
      <c r="AW5" s="734"/>
      <c r="AX5" s="734"/>
      <c r="AY5" s="740"/>
      <c r="AZ5" s="232"/>
      <c r="BA5" s="232"/>
      <c r="BB5" s="232"/>
      <c r="BC5" s="232"/>
      <c r="BD5" s="232"/>
      <c r="BE5" s="233"/>
      <c r="BF5" s="233"/>
      <c r="BG5" s="233"/>
      <c r="BH5" s="233"/>
      <c r="BI5" s="233"/>
      <c r="BJ5" s="233"/>
      <c r="BK5" s="233"/>
      <c r="BL5" s="233"/>
      <c r="BM5" s="233"/>
      <c r="BN5" s="233"/>
      <c r="BO5" s="233"/>
      <c r="BP5" s="233"/>
      <c r="BQ5" s="727" t="s">
        <v>382</v>
      </c>
      <c r="BR5" s="728"/>
      <c r="BS5" s="728"/>
      <c r="BT5" s="728"/>
      <c r="BU5" s="728"/>
      <c r="BV5" s="728"/>
      <c r="BW5" s="728"/>
      <c r="BX5" s="728"/>
      <c r="BY5" s="728"/>
      <c r="BZ5" s="728"/>
      <c r="CA5" s="728"/>
      <c r="CB5" s="728"/>
      <c r="CC5" s="728"/>
      <c r="CD5" s="728"/>
      <c r="CE5" s="728"/>
      <c r="CF5" s="728"/>
      <c r="CG5" s="729"/>
      <c r="CH5" s="733" t="s">
        <v>383</v>
      </c>
      <c r="CI5" s="734"/>
      <c r="CJ5" s="734"/>
      <c r="CK5" s="734"/>
      <c r="CL5" s="735"/>
      <c r="CM5" s="733" t="s">
        <v>384</v>
      </c>
      <c r="CN5" s="734"/>
      <c r="CO5" s="734"/>
      <c r="CP5" s="734"/>
      <c r="CQ5" s="735"/>
      <c r="CR5" s="733" t="s">
        <v>385</v>
      </c>
      <c r="CS5" s="734"/>
      <c r="CT5" s="734"/>
      <c r="CU5" s="734"/>
      <c r="CV5" s="735"/>
      <c r="CW5" s="733" t="s">
        <v>386</v>
      </c>
      <c r="CX5" s="734"/>
      <c r="CY5" s="734"/>
      <c r="CZ5" s="734"/>
      <c r="DA5" s="735"/>
      <c r="DB5" s="733" t="s">
        <v>387</v>
      </c>
      <c r="DC5" s="734"/>
      <c r="DD5" s="734"/>
      <c r="DE5" s="734"/>
      <c r="DF5" s="735"/>
      <c r="DG5" s="763" t="s">
        <v>388</v>
      </c>
      <c r="DH5" s="764"/>
      <c r="DI5" s="764"/>
      <c r="DJ5" s="764"/>
      <c r="DK5" s="765"/>
      <c r="DL5" s="763" t="s">
        <v>389</v>
      </c>
      <c r="DM5" s="764"/>
      <c r="DN5" s="764"/>
      <c r="DO5" s="764"/>
      <c r="DP5" s="765"/>
      <c r="DQ5" s="733" t="s">
        <v>390</v>
      </c>
      <c r="DR5" s="734"/>
      <c r="DS5" s="734"/>
      <c r="DT5" s="734"/>
      <c r="DU5" s="735"/>
      <c r="DV5" s="733" t="s">
        <v>381</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391</v>
      </c>
      <c r="C7" s="750"/>
      <c r="D7" s="750"/>
      <c r="E7" s="750"/>
      <c r="F7" s="750"/>
      <c r="G7" s="750"/>
      <c r="H7" s="750"/>
      <c r="I7" s="750"/>
      <c r="J7" s="750"/>
      <c r="K7" s="750"/>
      <c r="L7" s="750"/>
      <c r="M7" s="750"/>
      <c r="N7" s="750"/>
      <c r="O7" s="750"/>
      <c r="P7" s="751"/>
      <c r="Q7" s="752">
        <v>941714</v>
      </c>
      <c r="R7" s="753"/>
      <c r="S7" s="753"/>
      <c r="T7" s="753"/>
      <c r="U7" s="753"/>
      <c r="V7" s="753">
        <v>931745</v>
      </c>
      <c r="W7" s="753"/>
      <c r="X7" s="753"/>
      <c r="Y7" s="753"/>
      <c r="Z7" s="753"/>
      <c r="AA7" s="753">
        <v>9969</v>
      </c>
      <c r="AB7" s="753"/>
      <c r="AC7" s="753"/>
      <c r="AD7" s="753"/>
      <c r="AE7" s="754"/>
      <c r="AF7" s="755">
        <v>1127</v>
      </c>
      <c r="AG7" s="756"/>
      <c r="AH7" s="756"/>
      <c r="AI7" s="756"/>
      <c r="AJ7" s="757"/>
      <c r="AK7" s="758">
        <v>1503</v>
      </c>
      <c r="AL7" s="759"/>
      <c r="AM7" s="759"/>
      <c r="AN7" s="759"/>
      <c r="AO7" s="759"/>
      <c r="AP7" s="759">
        <v>1259212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591</v>
      </c>
      <c r="BT7" s="747"/>
      <c r="BU7" s="747"/>
      <c r="BV7" s="747"/>
      <c r="BW7" s="747"/>
      <c r="BX7" s="747"/>
      <c r="BY7" s="747"/>
      <c r="BZ7" s="747"/>
      <c r="CA7" s="747"/>
      <c r="CB7" s="747"/>
      <c r="CC7" s="747"/>
      <c r="CD7" s="747"/>
      <c r="CE7" s="747"/>
      <c r="CF7" s="747"/>
      <c r="CG7" s="762"/>
      <c r="CH7" s="743">
        <v>0.04</v>
      </c>
      <c r="CI7" s="744"/>
      <c r="CJ7" s="744"/>
      <c r="CK7" s="744"/>
      <c r="CL7" s="745"/>
      <c r="CM7" s="743">
        <v>387</v>
      </c>
      <c r="CN7" s="744"/>
      <c r="CO7" s="744"/>
      <c r="CP7" s="744"/>
      <c r="CQ7" s="745"/>
      <c r="CR7" s="743">
        <v>300</v>
      </c>
      <c r="CS7" s="744"/>
      <c r="CT7" s="744"/>
      <c r="CU7" s="744"/>
      <c r="CV7" s="745"/>
      <c r="CW7" s="743">
        <v>233</v>
      </c>
      <c r="CX7" s="744"/>
      <c r="CY7" s="744"/>
      <c r="CZ7" s="744"/>
      <c r="DA7" s="745"/>
      <c r="DB7" s="743" t="s">
        <v>517</v>
      </c>
      <c r="DC7" s="744"/>
      <c r="DD7" s="744"/>
      <c r="DE7" s="744"/>
      <c r="DF7" s="745"/>
      <c r="DG7" s="743" t="s">
        <v>517</v>
      </c>
      <c r="DH7" s="744"/>
      <c r="DI7" s="744"/>
      <c r="DJ7" s="744"/>
      <c r="DK7" s="745"/>
      <c r="DL7" s="743" t="s">
        <v>517</v>
      </c>
      <c r="DM7" s="744"/>
      <c r="DN7" s="744"/>
      <c r="DO7" s="744"/>
      <c r="DP7" s="745"/>
      <c r="DQ7" s="743" t="s">
        <v>517</v>
      </c>
      <c r="DR7" s="744"/>
      <c r="DS7" s="744"/>
      <c r="DT7" s="744"/>
      <c r="DU7" s="745"/>
      <c r="DV7" s="746" t="s">
        <v>625</v>
      </c>
      <c r="DW7" s="747"/>
      <c r="DX7" s="747"/>
      <c r="DY7" s="747"/>
      <c r="DZ7" s="748"/>
      <c r="EA7" s="234"/>
    </row>
    <row r="8" spans="1:131" s="235" customFormat="1" ht="26.25" customHeight="1" x14ac:dyDescent="0.2">
      <c r="A8" s="238">
        <v>2</v>
      </c>
      <c r="B8" s="780" t="s">
        <v>392</v>
      </c>
      <c r="C8" s="781"/>
      <c r="D8" s="781"/>
      <c r="E8" s="781"/>
      <c r="F8" s="781"/>
      <c r="G8" s="781"/>
      <c r="H8" s="781"/>
      <c r="I8" s="781"/>
      <c r="J8" s="781"/>
      <c r="K8" s="781"/>
      <c r="L8" s="781"/>
      <c r="M8" s="781"/>
      <c r="N8" s="781"/>
      <c r="O8" s="781"/>
      <c r="P8" s="782"/>
      <c r="Q8" s="783">
        <v>376</v>
      </c>
      <c r="R8" s="784"/>
      <c r="S8" s="784"/>
      <c r="T8" s="784"/>
      <c r="U8" s="784"/>
      <c r="V8" s="784">
        <v>59</v>
      </c>
      <c r="W8" s="784"/>
      <c r="X8" s="784"/>
      <c r="Y8" s="784"/>
      <c r="Z8" s="784"/>
      <c r="AA8" s="784">
        <v>317</v>
      </c>
      <c r="AB8" s="784"/>
      <c r="AC8" s="784"/>
      <c r="AD8" s="784"/>
      <c r="AE8" s="785"/>
      <c r="AF8" s="786" t="s">
        <v>249</v>
      </c>
      <c r="AG8" s="787"/>
      <c r="AH8" s="787"/>
      <c r="AI8" s="787"/>
      <c r="AJ8" s="788"/>
      <c r="AK8" s="769">
        <v>2</v>
      </c>
      <c r="AL8" s="770"/>
      <c r="AM8" s="770"/>
      <c r="AN8" s="770"/>
      <c r="AO8" s="770"/>
      <c r="AP8" s="770">
        <v>876</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t="s">
        <v>589</v>
      </c>
      <c r="BS8" s="773" t="s">
        <v>592</v>
      </c>
      <c r="BT8" s="774"/>
      <c r="BU8" s="774"/>
      <c r="BV8" s="774"/>
      <c r="BW8" s="774"/>
      <c r="BX8" s="774"/>
      <c r="BY8" s="774"/>
      <c r="BZ8" s="774"/>
      <c r="CA8" s="774"/>
      <c r="CB8" s="774"/>
      <c r="CC8" s="774"/>
      <c r="CD8" s="774"/>
      <c r="CE8" s="774"/>
      <c r="CF8" s="774"/>
      <c r="CG8" s="775"/>
      <c r="CH8" s="776">
        <v>-308</v>
      </c>
      <c r="CI8" s="777"/>
      <c r="CJ8" s="777"/>
      <c r="CK8" s="777"/>
      <c r="CL8" s="778"/>
      <c r="CM8" s="776">
        <v>4268</v>
      </c>
      <c r="CN8" s="777"/>
      <c r="CO8" s="777"/>
      <c r="CP8" s="777"/>
      <c r="CQ8" s="778"/>
      <c r="CR8" s="776">
        <v>1140</v>
      </c>
      <c r="CS8" s="777"/>
      <c r="CT8" s="777"/>
      <c r="CU8" s="777"/>
      <c r="CV8" s="778"/>
      <c r="CW8" s="776">
        <v>476</v>
      </c>
      <c r="CX8" s="777"/>
      <c r="CY8" s="777"/>
      <c r="CZ8" s="777"/>
      <c r="DA8" s="778"/>
      <c r="DB8" s="776" t="s">
        <v>517</v>
      </c>
      <c r="DC8" s="777"/>
      <c r="DD8" s="777"/>
      <c r="DE8" s="777"/>
      <c r="DF8" s="778"/>
      <c r="DG8" s="776" t="s">
        <v>517</v>
      </c>
      <c r="DH8" s="777"/>
      <c r="DI8" s="777"/>
      <c r="DJ8" s="777"/>
      <c r="DK8" s="778"/>
      <c r="DL8" s="776">
        <v>3300</v>
      </c>
      <c r="DM8" s="777"/>
      <c r="DN8" s="777"/>
      <c r="DO8" s="777"/>
      <c r="DP8" s="778"/>
      <c r="DQ8" s="776">
        <v>990</v>
      </c>
      <c r="DR8" s="777"/>
      <c r="DS8" s="777"/>
      <c r="DT8" s="777"/>
      <c r="DU8" s="778"/>
      <c r="DV8" s="773"/>
      <c r="DW8" s="774"/>
      <c r="DX8" s="774"/>
      <c r="DY8" s="774"/>
      <c r="DZ8" s="779"/>
      <c r="EA8" s="234"/>
    </row>
    <row r="9" spans="1:131" s="235" customFormat="1" ht="26.25" customHeight="1" x14ac:dyDescent="0.2">
      <c r="A9" s="238">
        <v>3</v>
      </c>
      <c r="B9" s="780" t="s">
        <v>393</v>
      </c>
      <c r="C9" s="781"/>
      <c r="D9" s="781"/>
      <c r="E9" s="781"/>
      <c r="F9" s="781"/>
      <c r="G9" s="781"/>
      <c r="H9" s="781"/>
      <c r="I9" s="781"/>
      <c r="J9" s="781"/>
      <c r="K9" s="781"/>
      <c r="L9" s="781"/>
      <c r="M9" s="781"/>
      <c r="N9" s="781"/>
      <c r="O9" s="781"/>
      <c r="P9" s="782"/>
      <c r="Q9" s="783">
        <v>27954</v>
      </c>
      <c r="R9" s="784"/>
      <c r="S9" s="784"/>
      <c r="T9" s="784"/>
      <c r="U9" s="784"/>
      <c r="V9" s="784">
        <v>27847</v>
      </c>
      <c r="W9" s="784"/>
      <c r="X9" s="784"/>
      <c r="Y9" s="784"/>
      <c r="Z9" s="784"/>
      <c r="AA9" s="784">
        <v>107</v>
      </c>
      <c r="AB9" s="784"/>
      <c r="AC9" s="784"/>
      <c r="AD9" s="784"/>
      <c r="AE9" s="785"/>
      <c r="AF9" s="786" t="s">
        <v>249</v>
      </c>
      <c r="AG9" s="787"/>
      <c r="AH9" s="787"/>
      <c r="AI9" s="787"/>
      <c r="AJ9" s="788"/>
      <c r="AK9" s="769">
        <v>649</v>
      </c>
      <c r="AL9" s="770"/>
      <c r="AM9" s="770"/>
      <c r="AN9" s="770"/>
      <c r="AO9" s="770"/>
      <c r="AP9" s="770">
        <v>86401</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593</v>
      </c>
      <c r="BT9" s="774"/>
      <c r="BU9" s="774"/>
      <c r="BV9" s="774"/>
      <c r="BW9" s="774"/>
      <c r="BX9" s="774"/>
      <c r="BY9" s="774"/>
      <c r="BZ9" s="774"/>
      <c r="CA9" s="774"/>
      <c r="CB9" s="774"/>
      <c r="CC9" s="774"/>
      <c r="CD9" s="774"/>
      <c r="CE9" s="774"/>
      <c r="CF9" s="774"/>
      <c r="CG9" s="775"/>
      <c r="CH9" s="776">
        <v>56</v>
      </c>
      <c r="CI9" s="777"/>
      <c r="CJ9" s="777"/>
      <c r="CK9" s="777"/>
      <c r="CL9" s="778"/>
      <c r="CM9" s="776">
        <v>343</v>
      </c>
      <c r="CN9" s="777"/>
      <c r="CO9" s="777"/>
      <c r="CP9" s="777"/>
      <c r="CQ9" s="778"/>
      <c r="CR9" s="776">
        <v>50</v>
      </c>
      <c r="CS9" s="777"/>
      <c r="CT9" s="777"/>
      <c r="CU9" s="777"/>
      <c r="CV9" s="778"/>
      <c r="CW9" s="776">
        <v>111</v>
      </c>
      <c r="CX9" s="777"/>
      <c r="CY9" s="777"/>
      <c r="CZ9" s="777"/>
      <c r="DA9" s="778"/>
      <c r="DB9" s="776" t="s">
        <v>517</v>
      </c>
      <c r="DC9" s="777"/>
      <c r="DD9" s="777"/>
      <c r="DE9" s="777"/>
      <c r="DF9" s="778"/>
      <c r="DG9" s="776" t="s">
        <v>517</v>
      </c>
      <c r="DH9" s="777"/>
      <c r="DI9" s="777"/>
      <c r="DJ9" s="777"/>
      <c r="DK9" s="778"/>
      <c r="DL9" s="776" t="s">
        <v>517</v>
      </c>
      <c r="DM9" s="777"/>
      <c r="DN9" s="777"/>
      <c r="DO9" s="777"/>
      <c r="DP9" s="778"/>
      <c r="DQ9" s="776" t="s">
        <v>517</v>
      </c>
      <c r="DR9" s="777"/>
      <c r="DS9" s="777"/>
      <c r="DT9" s="777"/>
      <c r="DU9" s="778"/>
      <c r="DV9" s="773"/>
      <c r="DW9" s="774"/>
      <c r="DX9" s="774"/>
      <c r="DY9" s="774"/>
      <c r="DZ9" s="779"/>
      <c r="EA9" s="234"/>
    </row>
    <row r="10" spans="1:131" s="235" customFormat="1" ht="26.25" customHeight="1" x14ac:dyDescent="0.2">
      <c r="A10" s="238">
        <v>4</v>
      </c>
      <c r="B10" s="780" t="s">
        <v>394</v>
      </c>
      <c r="C10" s="781"/>
      <c r="D10" s="781"/>
      <c r="E10" s="781"/>
      <c r="F10" s="781"/>
      <c r="G10" s="781"/>
      <c r="H10" s="781"/>
      <c r="I10" s="781"/>
      <c r="J10" s="781"/>
      <c r="K10" s="781"/>
      <c r="L10" s="781"/>
      <c r="M10" s="781"/>
      <c r="N10" s="781"/>
      <c r="O10" s="781"/>
      <c r="P10" s="782"/>
      <c r="Q10" s="783">
        <v>261283</v>
      </c>
      <c r="R10" s="784"/>
      <c r="S10" s="784"/>
      <c r="T10" s="784"/>
      <c r="U10" s="784"/>
      <c r="V10" s="784">
        <v>261283</v>
      </c>
      <c r="W10" s="784"/>
      <c r="X10" s="784"/>
      <c r="Y10" s="784"/>
      <c r="Z10" s="784"/>
      <c r="AA10" s="784">
        <v>0</v>
      </c>
      <c r="AB10" s="784"/>
      <c r="AC10" s="784"/>
      <c r="AD10" s="784"/>
      <c r="AE10" s="785"/>
      <c r="AF10" s="786" t="s">
        <v>249</v>
      </c>
      <c r="AG10" s="787"/>
      <c r="AH10" s="787"/>
      <c r="AI10" s="787"/>
      <c r="AJ10" s="788"/>
      <c r="AK10" s="769">
        <v>98453</v>
      </c>
      <c r="AL10" s="770"/>
      <c r="AM10" s="770"/>
      <c r="AN10" s="770"/>
      <c r="AO10" s="770"/>
      <c r="AP10" s="770">
        <v>28613</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594</v>
      </c>
      <c r="BT10" s="774"/>
      <c r="BU10" s="774"/>
      <c r="BV10" s="774"/>
      <c r="BW10" s="774"/>
      <c r="BX10" s="774"/>
      <c r="BY10" s="774"/>
      <c r="BZ10" s="774"/>
      <c r="CA10" s="774"/>
      <c r="CB10" s="774"/>
      <c r="CC10" s="774"/>
      <c r="CD10" s="774"/>
      <c r="CE10" s="774"/>
      <c r="CF10" s="774"/>
      <c r="CG10" s="775"/>
      <c r="CH10" s="776">
        <v>221</v>
      </c>
      <c r="CI10" s="777"/>
      <c r="CJ10" s="777"/>
      <c r="CK10" s="777"/>
      <c r="CL10" s="778"/>
      <c r="CM10" s="776">
        <v>15258</v>
      </c>
      <c r="CN10" s="777"/>
      <c r="CO10" s="777"/>
      <c r="CP10" s="777"/>
      <c r="CQ10" s="778"/>
      <c r="CR10" s="776">
        <v>5400</v>
      </c>
      <c r="CS10" s="777"/>
      <c r="CT10" s="777"/>
      <c r="CU10" s="777"/>
      <c r="CV10" s="778"/>
      <c r="CW10" s="776" t="s">
        <v>517</v>
      </c>
      <c r="CX10" s="777"/>
      <c r="CY10" s="777"/>
      <c r="CZ10" s="777"/>
      <c r="DA10" s="778"/>
      <c r="DB10" s="776" t="s">
        <v>517</v>
      </c>
      <c r="DC10" s="777"/>
      <c r="DD10" s="777"/>
      <c r="DE10" s="777"/>
      <c r="DF10" s="778"/>
      <c r="DG10" s="776" t="s">
        <v>517</v>
      </c>
      <c r="DH10" s="777"/>
      <c r="DI10" s="777"/>
      <c r="DJ10" s="777"/>
      <c r="DK10" s="778"/>
      <c r="DL10" s="776" t="s">
        <v>517</v>
      </c>
      <c r="DM10" s="777"/>
      <c r="DN10" s="777"/>
      <c r="DO10" s="777"/>
      <c r="DP10" s="778"/>
      <c r="DQ10" s="776" t="s">
        <v>517</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t="s">
        <v>589</v>
      </c>
      <c r="BS11" s="773" t="s">
        <v>595</v>
      </c>
      <c r="BT11" s="774"/>
      <c r="BU11" s="774"/>
      <c r="BV11" s="774"/>
      <c r="BW11" s="774"/>
      <c r="BX11" s="774"/>
      <c r="BY11" s="774"/>
      <c r="BZ11" s="774"/>
      <c r="CA11" s="774"/>
      <c r="CB11" s="774"/>
      <c r="CC11" s="774"/>
      <c r="CD11" s="774"/>
      <c r="CE11" s="774"/>
      <c r="CF11" s="774"/>
      <c r="CG11" s="775"/>
      <c r="CH11" s="776">
        <v>-116</v>
      </c>
      <c r="CI11" s="777"/>
      <c r="CJ11" s="777"/>
      <c r="CK11" s="777"/>
      <c r="CL11" s="778"/>
      <c r="CM11" s="776">
        <v>7903</v>
      </c>
      <c r="CN11" s="777"/>
      <c r="CO11" s="777"/>
      <c r="CP11" s="777"/>
      <c r="CQ11" s="778"/>
      <c r="CR11" s="776">
        <v>17340</v>
      </c>
      <c r="CS11" s="777"/>
      <c r="CT11" s="777"/>
      <c r="CU11" s="777"/>
      <c r="CV11" s="778"/>
      <c r="CW11" s="776">
        <v>1413</v>
      </c>
      <c r="CX11" s="777"/>
      <c r="CY11" s="777"/>
      <c r="CZ11" s="777"/>
      <c r="DA11" s="778"/>
      <c r="DB11" s="776" t="s">
        <v>517</v>
      </c>
      <c r="DC11" s="777"/>
      <c r="DD11" s="777"/>
      <c r="DE11" s="777"/>
      <c r="DF11" s="778"/>
      <c r="DG11" s="776" t="s">
        <v>517</v>
      </c>
      <c r="DH11" s="777"/>
      <c r="DI11" s="777"/>
      <c r="DJ11" s="777"/>
      <c r="DK11" s="778"/>
      <c r="DL11" s="776" t="s">
        <v>517</v>
      </c>
      <c r="DM11" s="777"/>
      <c r="DN11" s="777"/>
      <c r="DO11" s="777"/>
      <c r="DP11" s="778"/>
      <c r="DQ11" s="776" t="s">
        <v>517</v>
      </c>
      <c r="DR11" s="777"/>
      <c r="DS11" s="777"/>
      <c r="DT11" s="777"/>
      <c r="DU11" s="778"/>
      <c r="DV11" s="773" t="s">
        <v>626</v>
      </c>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596</v>
      </c>
      <c r="BT12" s="774"/>
      <c r="BU12" s="774"/>
      <c r="BV12" s="774"/>
      <c r="BW12" s="774"/>
      <c r="BX12" s="774"/>
      <c r="BY12" s="774"/>
      <c r="BZ12" s="774"/>
      <c r="CA12" s="774"/>
      <c r="CB12" s="774"/>
      <c r="CC12" s="774"/>
      <c r="CD12" s="774"/>
      <c r="CE12" s="774"/>
      <c r="CF12" s="774"/>
      <c r="CG12" s="775"/>
      <c r="CH12" s="776">
        <v>-22</v>
      </c>
      <c r="CI12" s="777"/>
      <c r="CJ12" s="777"/>
      <c r="CK12" s="777"/>
      <c r="CL12" s="778"/>
      <c r="CM12" s="776">
        <v>1433</v>
      </c>
      <c r="CN12" s="777"/>
      <c r="CO12" s="777"/>
      <c r="CP12" s="777"/>
      <c r="CQ12" s="778"/>
      <c r="CR12" s="776">
        <v>30</v>
      </c>
      <c r="CS12" s="777"/>
      <c r="CT12" s="777"/>
      <c r="CU12" s="777"/>
      <c r="CV12" s="778"/>
      <c r="CW12" s="776">
        <v>65</v>
      </c>
      <c r="CX12" s="777"/>
      <c r="CY12" s="777"/>
      <c r="CZ12" s="777"/>
      <c r="DA12" s="778"/>
      <c r="DB12" s="776" t="s">
        <v>517</v>
      </c>
      <c r="DC12" s="777"/>
      <c r="DD12" s="777"/>
      <c r="DE12" s="777"/>
      <c r="DF12" s="778"/>
      <c r="DG12" s="776" t="s">
        <v>517</v>
      </c>
      <c r="DH12" s="777"/>
      <c r="DI12" s="777"/>
      <c r="DJ12" s="777"/>
      <c r="DK12" s="778"/>
      <c r="DL12" s="776" t="s">
        <v>517</v>
      </c>
      <c r="DM12" s="777"/>
      <c r="DN12" s="777"/>
      <c r="DO12" s="777"/>
      <c r="DP12" s="778"/>
      <c r="DQ12" s="776" t="s">
        <v>517</v>
      </c>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597</v>
      </c>
      <c r="BT13" s="774"/>
      <c r="BU13" s="774"/>
      <c r="BV13" s="774"/>
      <c r="BW13" s="774"/>
      <c r="BX13" s="774"/>
      <c r="BY13" s="774"/>
      <c r="BZ13" s="774"/>
      <c r="CA13" s="774"/>
      <c r="CB13" s="774"/>
      <c r="CC13" s="774"/>
      <c r="CD13" s="774"/>
      <c r="CE13" s="774"/>
      <c r="CF13" s="774"/>
      <c r="CG13" s="775"/>
      <c r="CH13" s="776">
        <v>31</v>
      </c>
      <c r="CI13" s="777"/>
      <c r="CJ13" s="777"/>
      <c r="CK13" s="777"/>
      <c r="CL13" s="778"/>
      <c r="CM13" s="776">
        <v>909</v>
      </c>
      <c r="CN13" s="777"/>
      <c r="CO13" s="777"/>
      <c r="CP13" s="777"/>
      <c r="CQ13" s="778"/>
      <c r="CR13" s="776">
        <v>175</v>
      </c>
      <c r="CS13" s="777"/>
      <c r="CT13" s="777"/>
      <c r="CU13" s="777"/>
      <c r="CV13" s="778"/>
      <c r="CW13" s="776">
        <v>65</v>
      </c>
      <c r="CX13" s="777"/>
      <c r="CY13" s="777"/>
      <c r="CZ13" s="777"/>
      <c r="DA13" s="778"/>
      <c r="DB13" s="776" t="s">
        <v>517</v>
      </c>
      <c r="DC13" s="777"/>
      <c r="DD13" s="777"/>
      <c r="DE13" s="777"/>
      <c r="DF13" s="778"/>
      <c r="DG13" s="776" t="s">
        <v>517</v>
      </c>
      <c r="DH13" s="777"/>
      <c r="DI13" s="777"/>
      <c r="DJ13" s="777"/>
      <c r="DK13" s="778"/>
      <c r="DL13" s="776" t="s">
        <v>517</v>
      </c>
      <c r="DM13" s="777"/>
      <c r="DN13" s="777"/>
      <c r="DO13" s="777"/>
      <c r="DP13" s="778"/>
      <c r="DQ13" s="776" t="s">
        <v>517</v>
      </c>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598</v>
      </c>
      <c r="BT14" s="774"/>
      <c r="BU14" s="774"/>
      <c r="BV14" s="774"/>
      <c r="BW14" s="774"/>
      <c r="BX14" s="774"/>
      <c r="BY14" s="774"/>
      <c r="BZ14" s="774"/>
      <c r="CA14" s="774"/>
      <c r="CB14" s="774"/>
      <c r="CC14" s="774"/>
      <c r="CD14" s="774"/>
      <c r="CE14" s="774"/>
      <c r="CF14" s="774"/>
      <c r="CG14" s="775"/>
      <c r="CH14" s="776">
        <v>-36</v>
      </c>
      <c r="CI14" s="777"/>
      <c r="CJ14" s="777"/>
      <c r="CK14" s="777"/>
      <c r="CL14" s="778"/>
      <c r="CM14" s="776">
        <v>276</v>
      </c>
      <c r="CN14" s="777"/>
      <c r="CO14" s="777"/>
      <c r="CP14" s="777"/>
      <c r="CQ14" s="778"/>
      <c r="CR14" s="776">
        <v>100</v>
      </c>
      <c r="CS14" s="777"/>
      <c r="CT14" s="777"/>
      <c r="CU14" s="777"/>
      <c r="CV14" s="778"/>
      <c r="CW14" s="776">
        <v>339</v>
      </c>
      <c r="CX14" s="777"/>
      <c r="CY14" s="777"/>
      <c r="CZ14" s="777"/>
      <c r="DA14" s="778"/>
      <c r="DB14" s="776" t="s">
        <v>517</v>
      </c>
      <c r="DC14" s="777"/>
      <c r="DD14" s="777"/>
      <c r="DE14" s="777"/>
      <c r="DF14" s="778"/>
      <c r="DG14" s="776" t="s">
        <v>517</v>
      </c>
      <c r="DH14" s="777"/>
      <c r="DI14" s="777"/>
      <c r="DJ14" s="777"/>
      <c r="DK14" s="778"/>
      <c r="DL14" s="776" t="s">
        <v>517</v>
      </c>
      <c r="DM14" s="777"/>
      <c r="DN14" s="777"/>
      <c r="DO14" s="777"/>
      <c r="DP14" s="778"/>
      <c r="DQ14" s="776" t="s">
        <v>517</v>
      </c>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t="s">
        <v>599</v>
      </c>
      <c r="BT15" s="774"/>
      <c r="BU15" s="774"/>
      <c r="BV15" s="774"/>
      <c r="BW15" s="774"/>
      <c r="BX15" s="774"/>
      <c r="BY15" s="774"/>
      <c r="BZ15" s="774"/>
      <c r="CA15" s="774"/>
      <c r="CB15" s="774"/>
      <c r="CC15" s="774"/>
      <c r="CD15" s="774"/>
      <c r="CE15" s="774"/>
      <c r="CF15" s="774"/>
      <c r="CG15" s="775"/>
      <c r="CH15" s="776">
        <v>-56</v>
      </c>
      <c r="CI15" s="777"/>
      <c r="CJ15" s="777"/>
      <c r="CK15" s="777"/>
      <c r="CL15" s="778"/>
      <c r="CM15" s="776">
        <v>653</v>
      </c>
      <c r="CN15" s="777"/>
      <c r="CO15" s="777"/>
      <c r="CP15" s="777"/>
      <c r="CQ15" s="778"/>
      <c r="CR15" s="776">
        <v>410</v>
      </c>
      <c r="CS15" s="777"/>
      <c r="CT15" s="777"/>
      <c r="CU15" s="777"/>
      <c r="CV15" s="778"/>
      <c r="CW15" s="776">
        <v>123</v>
      </c>
      <c r="CX15" s="777"/>
      <c r="CY15" s="777"/>
      <c r="CZ15" s="777"/>
      <c r="DA15" s="778"/>
      <c r="DB15" s="776">
        <v>1100</v>
      </c>
      <c r="DC15" s="777"/>
      <c r="DD15" s="777"/>
      <c r="DE15" s="777"/>
      <c r="DF15" s="778"/>
      <c r="DG15" s="776" t="s">
        <v>517</v>
      </c>
      <c r="DH15" s="777"/>
      <c r="DI15" s="777"/>
      <c r="DJ15" s="777"/>
      <c r="DK15" s="778"/>
      <c r="DL15" s="776" t="s">
        <v>517</v>
      </c>
      <c r="DM15" s="777"/>
      <c r="DN15" s="777"/>
      <c r="DO15" s="777"/>
      <c r="DP15" s="778"/>
      <c r="DQ15" s="776" t="s">
        <v>517</v>
      </c>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t="s">
        <v>600</v>
      </c>
      <c r="BT16" s="774"/>
      <c r="BU16" s="774"/>
      <c r="BV16" s="774"/>
      <c r="BW16" s="774"/>
      <c r="BX16" s="774"/>
      <c r="BY16" s="774"/>
      <c r="BZ16" s="774"/>
      <c r="CA16" s="774"/>
      <c r="CB16" s="774"/>
      <c r="CC16" s="774"/>
      <c r="CD16" s="774"/>
      <c r="CE16" s="774"/>
      <c r="CF16" s="774"/>
      <c r="CG16" s="775"/>
      <c r="CH16" s="776">
        <v>229</v>
      </c>
      <c r="CI16" s="777"/>
      <c r="CJ16" s="777"/>
      <c r="CK16" s="777"/>
      <c r="CL16" s="778"/>
      <c r="CM16" s="776">
        <v>2530</v>
      </c>
      <c r="CN16" s="777"/>
      <c r="CO16" s="777"/>
      <c r="CP16" s="777"/>
      <c r="CQ16" s="778"/>
      <c r="CR16" s="776" t="s">
        <v>517</v>
      </c>
      <c r="CS16" s="777"/>
      <c r="CT16" s="777"/>
      <c r="CU16" s="777"/>
      <c r="CV16" s="778"/>
      <c r="CW16" s="776">
        <v>1191</v>
      </c>
      <c r="CX16" s="777"/>
      <c r="CY16" s="777"/>
      <c r="CZ16" s="777"/>
      <c r="DA16" s="778"/>
      <c r="DB16" s="776" t="s">
        <v>517</v>
      </c>
      <c r="DC16" s="777"/>
      <c r="DD16" s="777"/>
      <c r="DE16" s="777"/>
      <c r="DF16" s="778"/>
      <c r="DG16" s="776" t="s">
        <v>517</v>
      </c>
      <c r="DH16" s="777"/>
      <c r="DI16" s="777"/>
      <c r="DJ16" s="777"/>
      <c r="DK16" s="778"/>
      <c r="DL16" s="776" t="s">
        <v>517</v>
      </c>
      <c r="DM16" s="777"/>
      <c r="DN16" s="777"/>
      <c r="DO16" s="777"/>
      <c r="DP16" s="778"/>
      <c r="DQ16" s="776" t="s">
        <v>517</v>
      </c>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t="s">
        <v>589</v>
      </c>
      <c r="BS17" s="773" t="s">
        <v>601</v>
      </c>
      <c r="BT17" s="774"/>
      <c r="BU17" s="774"/>
      <c r="BV17" s="774"/>
      <c r="BW17" s="774"/>
      <c r="BX17" s="774"/>
      <c r="BY17" s="774"/>
      <c r="BZ17" s="774"/>
      <c r="CA17" s="774"/>
      <c r="CB17" s="774"/>
      <c r="CC17" s="774"/>
      <c r="CD17" s="774"/>
      <c r="CE17" s="774"/>
      <c r="CF17" s="774"/>
      <c r="CG17" s="775"/>
      <c r="CH17" s="776">
        <v>4788</v>
      </c>
      <c r="CI17" s="777"/>
      <c r="CJ17" s="777"/>
      <c r="CK17" s="777"/>
      <c r="CL17" s="778"/>
      <c r="CM17" s="776">
        <v>34771</v>
      </c>
      <c r="CN17" s="777"/>
      <c r="CO17" s="777"/>
      <c r="CP17" s="777"/>
      <c r="CQ17" s="778"/>
      <c r="CR17" s="776">
        <v>14729</v>
      </c>
      <c r="CS17" s="777"/>
      <c r="CT17" s="777"/>
      <c r="CU17" s="777"/>
      <c r="CV17" s="778"/>
      <c r="CW17" s="776">
        <v>6532</v>
      </c>
      <c r="CX17" s="777"/>
      <c r="CY17" s="777"/>
      <c r="CZ17" s="777"/>
      <c r="DA17" s="778"/>
      <c r="DB17" s="776">
        <v>52797</v>
      </c>
      <c r="DC17" s="777"/>
      <c r="DD17" s="777"/>
      <c r="DE17" s="777"/>
      <c r="DF17" s="778"/>
      <c r="DG17" s="776" t="s">
        <v>517</v>
      </c>
      <c r="DH17" s="777"/>
      <c r="DI17" s="777"/>
      <c r="DJ17" s="777"/>
      <c r="DK17" s="778"/>
      <c r="DL17" s="776" t="s">
        <v>517</v>
      </c>
      <c r="DM17" s="777"/>
      <c r="DN17" s="777"/>
      <c r="DO17" s="777"/>
      <c r="DP17" s="778"/>
      <c r="DQ17" s="776" t="s">
        <v>517</v>
      </c>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t="s">
        <v>590</v>
      </c>
      <c r="BS18" s="773" t="s">
        <v>602</v>
      </c>
      <c r="BT18" s="774"/>
      <c r="BU18" s="774"/>
      <c r="BV18" s="774"/>
      <c r="BW18" s="774"/>
      <c r="BX18" s="774"/>
      <c r="BY18" s="774"/>
      <c r="BZ18" s="774"/>
      <c r="CA18" s="774"/>
      <c r="CB18" s="774"/>
      <c r="CC18" s="774"/>
      <c r="CD18" s="774"/>
      <c r="CE18" s="774"/>
      <c r="CF18" s="774"/>
      <c r="CG18" s="775"/>
      <c r="CH18" s="776">
        <v>11</v>
      </c>
      <c r="CI18" s="777"/>
      <c r="CJ18" s="777"/>
      <c r="CK18" s="777"/>
      <c r="CL18" s="778"/>
      <c r="CM18" s="776">
        <v>8125</v>
      </c>
      <c r="CN18" s="777"/>
      <c r="CO18" s="777"/>
      <c r="CP18" s="777"/>
      <c r="CQ18" s="778"/>
      <c r="CR18" s="776">
        <v>8340</v>
      </c>
      <c r="CS18" s="777"/>
      <c r="CT18" s="777"/>
      <c r="CU18" s="777"/>
      <c r="CV18" s="778"/>
      <c r="CW18" s="776">
        <v>996</v>
      </c>
      <c r="CX18" s="777"/>
      <c r="CY18" s="777"/>
      <c r="CZ18" s="777"/>
      <c r="DA18" s="778"/>
      <c r="DB18" s="776" t="s">
        <v>517</v>
      </c>
      <c r="DC18" s="777"/>
      <c r="DD18" s="777"/>
      <c r="DE18" s="777"/>
      <c r="DF18" s="778"/>
      <c r="DG18" s="776" t="s">
        <v>517</v>
      </c>
      <c r="DH18" s="777"/>
      <c r="DI18" s="777"/>
      <c r="DJ18" s="777"/>
      <c r="DK18" s="778"/>
      <c r="DL18" s="776" t="s">
        <v>517</v>
      </c>
      <c r="DM18" s="777"/>
      <c r="DN18" s="777"/>
      <c r="DO18" s="777"/>
      <c r="DP18" s="778"/>
      <c r="DQ18" s="776" t="s">
        <v>517</v>
      </c>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t="s">
        <v>603</v>
      </c>
      <c r="BT19" s="774"/>
      <c r="BU19" s="774"/>
      <c r="BV19" s="774"/>
      <c r="BW19" s="774"/>
      <c r="BX19" s="774"/>
      <c r="BY19" s="774"/>
      <c r="BZ19" s="774"/>
      <c r="CA19" s="774"/>
      <c r="CB19" s="774"/>
      <c r="CC19" s="774"/>
      <c r="CD19" s="774"/>
      <c r="CE19" s="774"/>
      <c r="CF19" s="774"/>
      <c r="CG19" s="775"/>
      <c r="CH19" s="776">
        <v>-50</v>
      </c>
      <c r="CI19" s="777"/>
      <c r="CJ19" s="777"/>
      <c r="CK19" s="777"/>
      <c r="CL19" s="778"/>
      <c r="CM19" s="776">
        <v>2427</v>
      </c>
      <c r="CN19" s="777"/>
      <c r="CO19" s="777"/>
      <c r="CP19" s="777"/>
      <c r="CQ19" s="778"/>
      <c r="CR19" s="776">
        <v>35</v>
      </c>
      <c r="CS19" s="777"/>
      <c r="CT19" s="777"/>
      <c r="CU19" s="777"/>
      <c r="CV19" s="778"/>
      <c r="CW19" s="776">
        <v>15763</v>
      </c>
      <c r="CX19" s="777"/>
      <c r="CY19" s="777"/>
      <c r="CZ19" s="777"/>
      <c r="DA19" s="778"/>
      <c r="DB19" s="776" t="s">
        <v>517</v>
      </c>
      <c r="DC19" s="777"/>
      <c r="DD19" s="777"/>
      <c r="DE19" s="777"/>
      <c r="DF19" s="778"/>
      <c r="DG19" s="776" t="s">
        <v>517</v>
      </c>
      <c r="DH19" s="777"/>
      <c r="DI19" s="777"/>
      <c r="DJ19" s="777"/>
      <c r="DK19" s="778"/>
      <c r="DL19" s="776" t="s">
        <v>517</v>
      </c>
      <c r="DM19" s="777"/>
      <c r="DN19" s="777"/>
      <c r="DO19" s="777"/>
      <c r="DP19" s="778"/>
      <c r="DQ19" s="776" t="s">
        <v>517</v>
      </c>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t="s">
        <v>604</v>
      </c>
      <c r="BT20" s="774"/>
      <c r="BU20" s="774"/>
      <c r="BV20" s="774"/>
      <c r="BW20" s="774"/>
      <c r="BX20" s="774"/>
      <c r="BY20" s="774"/>
      <c r="BZ20" s="774"/>
      <c r="CA20" s="774"/>
      <c r="CB20" s="774"/>
      <c r="CC20" s="774"/>
      <c r="CD20" s="774"/>
      <c r="CE20" s="774"/>
      <c r="CF20" s="774"/>
      <c r="CG20" s="775"/>
      <c r="CH20" s="776">
        <v>-1</v>
      </c>
      <c r="CI20" s="777"/>
      <c r="CJ20" s="777"/>
      <c r="CK20" s="777"/>
      <c r="CL20" s="778"/>
      <c r="CM20" s="776">
        <v>764</v>
      </c>
      <c r="CN20" s="777"/>
      <c r="CO20" s="777"/>
      <c r="CP20" s="777"/>
      <c r="CQ20" s="778"/>
      <c r="CR20" s="776">
        <v>636</v>
      </c>
      <c r="CS20" s="777"/>
      <c r="CT20" s="777"/>
      <c r="CU20" s="777"/>
      <c r="CV20" s="778"/>
      <c r="CW20" s="776">
        <v>235</v>
      </c>
      <c r="CX20" s="777"/>
      <c r="CY20" s="777"/>
      <c r="CZ20" s="777"/>
      <c r="DA20" s="778"/>
      <c r="DB20" s="776" t="s">
        <v>517</v>
      </c>
      <c r="DC20" s="777"/>
      <c r="DD20" s="777"/>
      <c r="DE20" s="777"/>
      <c r="DF20" s="778"/>
      <c r="DG20" s="776" t="s">
        <v>517</v>
      </c>
      <c r="DH20" s="777"/>
      <c r="DI20" s="777"/>
      <c r="DJ20" s="777"/>
      <c r="DK20" s="778"/>
      <c r="DL20" s="776" t="s">
        <v>517</v>
      </c>
      <c r="DM20" s="777"/>
      <c r="DN20" s="777"/>
      <c r="DO20" s="777"/>
      <c r="DP20" s="778"/>
      <c r="DQ20" s="776" t="s">
        <v>517</v>
      </c>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t="s">
        <v>605</v>
      </c>
      <c r="BT21" s="774"/>
      <c r="BU21" s="774"/>
      <c r="BV21" s="774"/>
      <c r="BW21" s="774"/>
      <c r="BX21" s="774"/>
      <c r="BY21" s="774"/>
      <c r="BZ21" s="774"/>
      <c r="CA21" s="774"/>
      <c r="CB21" s="774"/>
      <c r="CC21" s="774"/>
      <c r="CD21" s="774"/>
      <c r="CE21" s="774"/>
      <c r="CF21" s="774"/>
      <c r="CG21" s="775"/>
      <c r="CH21" s="776">
        <v>34</v>
      </c>
      <c r="CI21" s="777"/>
      <c r="CJ21" s="777"/>
      <c r="CK21" s="777"/>
      <c r="CL21" s="778"/>
      <c r="CM21" s="776">
        <v>3274</v>
      </c>
      <c r="CN21" s="777"/>
      <c r="CO21" s="777"/>
      <c r="CP21" s="777"/>
      <c r="CQ21" s="778"/>
      <c r="CR21" s="776">
        <v>130</v>
      </c>
      <c r="CS21" s="777"/>
      <c r="CT21" s="777"/>
      <c r="CU21" s="777"/>
      <c r="CV21" s="778"/>
      <c r="CW21" s="776" t="s">
        <v>517</v>
      </c>
      <c r="CX21" s="777"/>
      <c r="CY21" s="777"/>
      <c r="CZ21" s="777"/>
      <c r="DA21" s="778"/>
      <c r="DB21" s="776" t="s">
        <v>517</v>
      </c>
      <c r="DC21" s="777"/>
      <c r="DD21" s="777"/>
      <c r="DE21" s="777"/>
      <c r="DF21" s="778"/>
      <c r="DG21" s="776" t="s">
        <v>517</v>
      </c>
      <c r="DH21" s="777"/>
      <c r="DI21" s="777"/>
      <c r="DJ21" s="777"/>
      <c r="DK21" s="778"/>
      <c r="DL21" s="776" t="s">
        <v>517</v>
      </c>
      <c r="DM21" s="777"/>
      <c r="DN21" s="777"/>
      <c r="DO21" s="777"/>
      <c r="DP21" s="778"/>
      <c r="DQ21" s="776" t="s">
        <v>517</v>
      </c>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395</v>
      </c>
      <c r="BA22" s="806"/>
      <c r="BB22" s="806"/>
      <c r="BC22" s="806"/>
      <c r="BD22" s="807"/>
      <c r="BE22" s="233"/>
      <c r="BF22" s="233"/>
      <c r="BG22" s="233"/>
      <c r="BH22" s="233"/>
      <c r="BI22" s="233"/>
      <c r="BJ22" s="233"/>
      <c r="BK22" s="233"/>
      <c r="BL22" s="233"/>
      <c r="BM22" s="233"/>
      <c r="BN22" s="233"/>
      <c r="BO22" s="233"/>
      <c r="BP22" s="233"/>
      <c r="BQ22" s="238">
        <v>16</v>
      </c>
      <c r="BR22" s="239"/>
      <c r="BS22" s="773" t="s">
        <v>606</v>
      </c>
      <c r="BT22" s="774"/>
      <c r="BU22" s="774"/>
      <c r="BV22" s="774"/>
      <c r="BW22" s="774"/>
      <c r="BX22" s="774"/>
      <c r="BY22" s="774"/>
      <c r="BZ22" s="774"/>
      <c r="CA22" s="774"/>
      <c r="CB22" s="774"/>
      <c r="CC22" s="774"/>
      <c r="CD22" s="774"/>
      <c r="CE22" s="774"/>
      <c r="CF22" s="774"/>
      <c r="CG22" s="775"/>
      <c r="CH22" s="776">
        <v>10</v>
      </c>
      <c r="CI22" s="777"/>
      <c r="CJ22" s="777"/>
      <c r="CK22" s="777"/>
      <c r="CL22" s="778"/>
      <c r="CM22" s="776">
        <v>25</v>
      </c>
      <c r="CN22" s="777"/>
      <c r="CO22" s="777"/>
      <c r="CP22" s="777"/>
      <c r="CQ22" s="778"/>
      <c r="CR22" s="776">
        <v>72</v>
      </c>
      <c r="CS22" s="777"/>
      <c r="CT22" s="777"/>
      <c r="CU22" s="777"/>
      <c r="CV22" s="778"/>
      <c r="CW22" s="776">
        <v>7</v>
      </c>
      <c r="CX22" s="777"/>
      <c r="CY22" s="777"/>
      <c r="CZ22" s="777"/>
      <c r="DA22" s="778"/>
      <c r="DB22" s="776" t="s">
        <v>517</v>
      </c>
      <c r="DC22" s="777"/>
      <c r="DD22" s="777"/>
      <c r="DE22" s="777"/>
      <c r="DF22" s="778"/>
      <c r="DG22" s="776" t="s">
        <v>517</v>
      </c>
      <c r="DH22" s="777"/>
      <c r="DI22" s="777"/>
      <c r="DJ22" s="777"/>
      <c r="DK22" s="778"/>
      <c r="DL22" s="776" t="s">
        <v>517</v>
      </c>
      <c r="DM22" s="777"/>
      <c r="DN22" s="777"/>
      <c r="DO22" s="777"/>
      <c r="DP22" s="778"/>
      <c r="DQ22" s="776" t="s">
        <v>517</v>
      </c>
      <c r="DR22" s="777"/>
      <c r="DS22" s="777"/>
      <c r="DT22" s="777"/>
      <c r="DU22" s="778"/>
      <c r="DV22" s="773"/>
      <c r="DW22" s="774"/>
      <c r="DX22" s="774"/>
      <c r="DY22" s="774"/>
      <c r="DZ22" s="779"/>
      <c r="EA22" s="234"/>
    </row>
    <row r="23" spans="1:131" s="235" customFormat="1" ht="26.25" customHeight="1" thickBot="1" x14ac:dyDescent="0.25">
      <c r="A23" s="240" t="s">
        <v>396</v>
      </c>
      <c r="B23" s="789" t="s">
        <v>397</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1127</v>
      </c>
      <c r="AG23" s="793"/>
      <c r="AH23" s="793"/>
      <c r="AI23" s="793"/>
      <c r="AJ23" s="796"/>
      <c r="AK23" s="797"/>
      <c r="AL23" s="798"/>
      <c r="AM23" s="798"/>
      <c r="AN23" s="798"/>
      <c r="AO23" s="798"/>
      <c r="AP23" s="793"/>
      <c r="AQ23" s="793"/>
      <c r="AR23" s="793"/>
      <c r="AS23" s="793"/>
      <c r="AT23" s="793"/>
      <c r="AU23" s="809"/>
      <c r="AV23" s="809"/>
      <c r="AW23" s="809"/>
      <c r="AX23" s="809"/>
      <c r="AY23" s="810"/>
      <c r="AZ23" s="811" t="s">
        <v>249</v>
      </c>
      <c r="BA23" s="812"/>
      <c r="BB23" s="812"/>
      <c r="BC23" s="812"/>
      <c r="BD23" s="813"/>
      <c r="BE23" s="233"/>
      <c r="BF23" s="233"/>
      <c r="BG23" s="233"/>
      <c r="BH23" s="233"/>
      <c r="BI23" s="233"/>
      <c r="BJ23" s="233"/>
      <c r="BK23" s="233"/>
      <c r="BL23" s="233"/>
      <c r="BM23" s="233"/>
      <c r="BN23" s="233"/>
      <c r="BO23" s="233"/>
      <c r="BP23" s="233"/>
      <c r="BQ23" s="238">
        <v>17</v>
      </c>
      <c r="BR23" s="239"/>
      <c r="BS23" s="773" t="s">
        <v>607</v>
      </c>
      <c r="BT23" s="774"/>
      <c r="BU23" s="774"/>
      <c r="BV23" s="774"/>
      <c r="BW23" s="774"/>
      <c r="BX23" s="774"/>
      <c r="BY23" s="774"/>
      <c r="BZ23" s="774"/>
      <c r="CA23" s="774"/>
      <c r="CB23" s="774"/>
      <c r="CC23" s="774"/>
      <c r="CD23" s="774"/>
      <c r="CE23" s="774"/>
      <c r="CF23" s="774"/>
      <c r="CG23" s="775"/>
      <c r="CH23" s="776">
        <v>521</v>
      </c>
      <c r="CI23" s="777"/>
      <c r="CJ23" s="777"/>
      <c r="CK23" s="777"/>
      <c r="CL23" s="778"/>
      <c r="CM23" s="776">
        <v>7734</v>
      </c>
      <c r="CN23" s="777"/>
      <c r="CO23" s="777"/>
      <c r="CP23" s="777"/>
      <c r="CQ23" s="778"/>
      <c r="CR23" s="776">
        <v>750</v>
      </c>
      <c r="CS23" s="777"/>
      <c r="CT23" s="777"/>
      <c r="CU23" s="777"/>
      <c r="CV23" s="778"/>
      <c r="CW23" s="776">
        <v>0.2</v>
      </c>
      <c r="CX23" s="777"/>
      <c r="CY23" s="777"/>
      <c r="CZ23" s="777"/>
      <c r="DA23" s="778"/>
      <c r="DB23" s="776" t="s">
        <v>517</v>
      </c>
      <c r="DC23" s="777"/>
      <c r="DD23" s="777"/>
      <c r="DE23" s="777"/>
      <c r="DF23" s="778"/>
      <c r="DG23" s="776" t="s">
        <v>517</v>
      </c>
      <c r="DH23" s="777"/>
      <c r="DI23" s="777"/>
      <c r="DJ23" s="777"/>
      <c r="DK23" s="778"/>
      <c r="DL23" s="776" t="s">
        <v>517</v>
      </c>
      <c r="DM23" s="777"/>
      <c r="DN23" s="777"/>
      <c r="DO23" s="777"/>
      <c r="DP23" s="778"/>
      <c r="DQ23" s="776" t="s">
        <v>517</v>
      </c>
      <c r="DR23" s="777"/>
      <c r="DS23" s="777"/>
      <c r="DT23" s="777"/>
      <c r="DU23" s="778"/>
      <c r="DV23" s="773"/>
      <c r="DW23" s="774"/>
      <c r="DX23" s="774"/>
      <c r="DY23" s="774"/>
      <c r="DZ23" s="779"/>
      <c r="EA23" s="234"/>
    </row>
    <row r="24" spans="1:131" s="235" customFormat="1" ht="26.25" customHeight="1" x14ac:dyDescent="0.2">
      <c r="A24" s="808" t="s">
        <v>398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t="s">
        <v>608</v>
      </c>
      <c r="BT24" s="774"/>
      <c r="BU24" s="774"/>
      <c r="BV24" s="774"/>
      <c r="BW24" s="774"/>
      <c r="BX24" s="774"/>
      <c r="BY24" s="774"/>
      <c r="BZ24" s="774"/>
      <c r="CA24" s="774"/>
      <c r="CB24" s="774"/>
      <c r="CC24" s="774"/>
      <c r="CD24" s="774"/>
      <c r="CE24" s="774"/>
      <c r="CF24" s="774"/>
      <c r="CG24" s="775"/>
      <c r="CH24" s="776">
        <v>-11</v>
      </c>
      <c r="CI24" s="777"/>
      <c r="CJ24" s="777"/>
      <c r="CK24" s="777"/>
      <c r="CL24" s="778"/>
      <c r="CM24" s="776">
        <v>46</v>
      </c>
      <c r="CN24" s="777"/>
      <c r="CO24" s="777"/>
      <c r="CP24" s="777"/>
      <c r="CQ24" s="778"/>
      <c r="CR24" s="776">
        <v>5</v>
      </c>
      <c r="CS24" s="777"/>
      <c r="CT24" s="777"/>
      <c r="CU24" s="777"/>
      <c r="CV24" s="778"/>
      <c r="CW24" s="776" t="s">
        <v>517</v>
      </c>
      <c r="CX24" s="777"/>
      <c r="CY24" s="777"/>
      <c r="CZ24" s="777"/>
      <c r="DA24" s="778"/>
      <c r="DB24" s="776" t="s">
        <v>517</v>
      </c>
      <c r="DC24" s="777"/>
      <c r="DD24" s="777"/>
      <c r="DE24" s="777"/>
      <c r="DF24" s="778"/>
      <c r="DG24" s="776" t="s">
        <v>517</v>
      </c>
      <c r="DH24" s="777"/>
      <c r="DI24" s="777"/>
      <c r="DJ24" s="777"/>
      <c r="DK24" s="778"/>
      <c r="DL24" s="776" t="s">
        <v>517</v>
      </c>
      <c r="DM24" s="777"/>
      <c r="DN24" s="777"/>
      <c r="DO24" s="777"/>
      <c r="DP24" s="778"/>
      <c r="DQ24" s="776" t="s">
        <v>517</v>
      </c>
      <c r="DR24" s="777"/>
      <c r="DS24" s="777"/>
      <c r="DT24" s="777"/>
      <c r="DU24" s="778"/>
      <c r="DV24" s="773"/>
      <c r="DW24" s="774"/>
      <c r="DX24" s="774"/>
      <c r="DY24" s="774"/>
      <c r="DZ24" s="779"/>
      <c r="EA24" s="234"/>
    </row>
    <row r="25" spans="1:131" ht="26.25" customHeight="1" thickBot="1" x14ac:dyDescent="0.25">
      <c r="A25" s="725" t="s">
        <v>399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t="s">
        <v>589</v>
      </c>
      <c r="BS25" s="773" t="s">
        <v>609</v>
      </c>
      <c r="BT25" s="774"/>
      <c r="BU25" s="774"/>
      <c r="BV25" s="774"/>
      <c r="BW25" s="774"/>
      <c r="BX25" s="774"/>
      <c r="BY25" s="774"/>
      <c r="BZ25" s="774"/>
      <c r="CA25" s="774"/>
      <c r="CB25" s="774"/>
      <c r="CC25" s="774"/>
      <c r="CD25" s="774"/>
      <c r="CE25" s="774"/>
      <c r="CF25" s="774"/>
      <c r="CG25" s="775"/>
      <c r="CH25" s="776">
        <v>24</v>
      </c>
      <c r="CI25" s="777"/>
      <c r="CJ25" s="777"/>
      <c r="CK25" s="777"/>
      <c r="CL25" s="778"/>
      <c r="CM25" s="776">
        <v>25598</v>
      </c>
      <c r="CN25" s="777"/>
      <c r="CO25" s="777"/>
      <c r="CP25" s="777"/>
      <c r="CQ25" s="778"/>
      <c r="CR25" s="776">
        <v>24933</v>
      </c>
      <c r="CS25" s="777"/>
      <c r="CT25" s="777"/>
      <c r="CU25" s="777"/>
      <c r="CV25" s="778"/>
      <c r="CW25" s="776" t="s">
        <v>517</v>
      </c>
      <c r="CX25" s="777"/>
      <c r="CY25" s="777"/>
      <c r="CZ25" s="777"/>
      <c r="DA25" s="778"/>
      <c r="DB25" s="776">
        <v>1820</v>
      </c>
      <c r="DC25" s="777"/>
      <c r="DD25" s="777"/>
      <c r="DE25" s="777"/>
      <c r="DF25" s="778"/>
      <c r="DG25" s="776">
        <v>15930</v>
      </c>
      <c r="DH25" s="777"/>
      <c r="DI25" s="777"/>
      <c r="DJ25" s="777"/>
      <c r="DK25" s="778"/>
      <c r="DL25" s="776" t="s">
        <v>517</v>
      </c>
      <c r="DM25" s="777"/>
      <c r="DN25" s="777"/>
      <c r="DO25" s="777"/>
      <c r="DP25" s="778"/>
      <c r="DQ25" s="776" t="s">
        <v>517</v>
      </c>
      <c r="DR25" s="777"/>
      <c r="DS25" s="777"/>
      <c r="DT25" s="777"/>
      <c r="DU25" s="778"/>
      <c r="DV25" s="773"/>
      <c r="DW25" s="774"/>
      <c r="DX25" s="774"/>
      <c r="DY25" s="774"/>
      <c r="DZ25" s="779"/>
      <c r="EA25" s="230"/>
    </row>
    <row r="26" spans="1:131" ht="26.25" customHeight="1" x14ac:dyDescent="0.2">
      <c r="A26" s="727" t="s">
        <v>374</v>
      </c>
      <c r="B26" s="728"/>
      <c r="C26" s="728"/>
      <c r="D26" s="728"/>
      <c r="E26" s="728"/>
      <c r="F26" s="728"/>
      <c r="G26" s="728"/>
      <c r="H26" s="728"/>
      <c r="I26" s="728"/>
      <c r="J26" s="728"/>
      <c r="K26" s="728"/>
      <c r="L26" s="728"/>
      <c r="M26" s="728"/>
      <c r="N26" s="728"/>
      <c r="O26" s="728"/>
      <c r="P26" s="729"/>
      <c r="Q26" s="733" t="s">
        <v>400</v>
      </c>
      <c r="R26" s="734"/>
      <c r="S26" s="734"/>
      <c r="T26" s="734"/>
      <c r="U26" s="735"/>
      <c r="V26" s="733" t="s">
        <v>401</v>
      </c>
      <c r="W26" s="734"/>
      <c r="X26" s="734"/>
      <c r="Y26" s="734"/>
      <c r="Z26" s="735"/>
      <c r="AA26" s="733" t="s">
        <v>402</v>
      </c>
      <c r="AB26" s="734"/>
      <c r="AC26" s="734"/>
      <c r="AD26" s="734"/>
      <c r="AE26" s="734"/>
      <c r="AF26" s="814" t="s">
        <v>403</v>
      </c>
      <c r="AG26" s="815"/>
      <c r="AH26" s="815"/>
      <c r="AI26" s="815"/>
      <c r="AJ26" s="816"/>
      <c r="AK26" s="734" t="s">
        <v>404</v>
      </c>
      <c r="AL26" s="734"/>
      <c r="AM26" s="734"/>
      <c r="AN26" s="734"/>
      <c r="AO26" s="735"/>
      <c r="AP26" s="733" t="s">
        <v>405</v>
      </c>
      <c r="AQ26" s="734"/>
      <c r="AR26" s="734"/>
      <c r="AS26" s="734"/>
      <c r="AT26" s="735"/>
      <c r="AU26" s="733" t="s">
        <v>406</v>
      </c>
      <c r="AV26" s="734"/>
      <c r="AW26" s="734"/>
      <c r="AX26" s="734"/>
      <c r="AY26" s="735"/>
      <c r="AZ26" s="733" t="s">
        <v>407</v>
      </c>
      <c r="BA26" s="734"/>
      <c r="BB26" s="734"/>
      <c r="BC26" s="734"/>
      <c r="BD26" s="735"/>
      <c r="BE26" s="733" t="s">
        <v>381</v>
      </c>
      <c r="BF26" s="734"/>
      <c r="BG26" s="734"/>
      <c r="BH26" s="734"/>
      <c r="BI26" s="740"/>
      <c r="BJ26" s="232"/>
      <c r="BK26" s="232"/>
      <c r="BL26" s="232"/>
      <c r="BM26" s="232"/>
      <c r="BN26" s="232"/>
      <c r="BO26" s="241"/>
      <c r="BP26" s="241"/>
      <c r="BQ26" s="238">
        <v>20</v>
      </c>
      <c r="BR26" s="239"/>
      <c r="BS26" s="773" t="s">
        <v>610</v>
      </c>
      <c r="BT26" s="774"/>
      <c r="BU26" s="774"/>
      <c r="BV26" s="774"/>
      <c r="BW26" s="774"/>
      <c r="BX26" s="774"/>
      <c r="BY26" s="774"/>
      <c r="BZ26" s="774"/>
      <c r="CA26" s="774"/>
      <c r="CB26" s="774"/>
      <c r="CC26" s="774"/>
      <c r="CD26" s="774"/>
      <c r="CE26" s="774"/>
      <c r="CF26" s="774"/>
      <c r="CG26" s="775"/>
      <c r="CH26" s="776">
        <v>-4</v>
      </c>
      <c r="CI26" s="777"/>
      <c r="CJ26" s="777"/>
      <c r="CK26" s="777"/>
      <c r="CL26" s="778"/>
      <c r="CM26" s="776">
        <v>671</v>
      </c>
      <c r="CN26" s="777"/>
      <c r="CO26" s="777"/>
      <c r="CP26" s="777"/>
      <c r="CQ26" s="778"/>
      <c r="CR26" s="776">
        <v>12</v>
      </c>
      <c r="CS26" s="777"/>
      <c r="CT26" s="777"/>
      <c r="CU26" s="777"/>
      <c r="CV26" s="778"/>
      <c r="CW26" s="776" t="s">
        <v>517</v>
      </c>
      <c r="CX26" s="777"/>
      <c r="CY26" s="777"/>
      <c r="CZ26" s="777"/>
      <c r="DA26" s="778"/>
      <c r="DB26" s="776" t="s">
        <v>517</v>
      </c>
      <c r="DC26" s="777"/>
      <c r="DD26" s="777"/>
      <c r="DE26" s="777"/>
      <c r="DF26" s="778"/>
      <c r="DG26" s="776" t="s">
        <v>517</v>
      </c>
      <c r="DH26" s="777"/>
      <c r="DI26" s="777"/>
      <c r="DJ26" s="777"/>
      <c r="DK26" s="778"/>
      <c r="DL26" s="776" t="s">
        <v>517</v>
      </c>
      <c r="DM26" s="777"/>
      <c r="DN26" s="777"/>
      <c r="DO26" s="777"/>
      <c r="DP26" s="778"/>
      <c r="DQ26" s="776" t="s">
        <v>517</v>
      </c>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t="s">
        <v>611</v>
      </c>
      <c r="BT27" s="774"/>
      <c r="BU27" s="774"/>
      <c r="BV27" s="774"/>
      <c r="BW27" s="774"/>
      <c r="BX27" s="774"/>
      <c r="BY27" s="774"/>
      <c r="BZ27" s="774"/>
      <c r="CA27" s="774"/>
      <c r="CB27" s="774"/>
      <c r="CC27" s="774"/>
      <c r="CD27" s="774"/>
      <c r="CE27" s="774"/>
      <c r="CF27" s="774"/>
      <c r="CG27" s="775"/>
      <c r="CH27" s="776">
        <v>4238</v>
      </c>
      <c r="CI27" s="777"/>
      <c r="CJ27" s="777"/>
      <c r="CK27" s="777"/>
      <c r="CL27" s="778"/>
      <c r="CM27" s="776">
        <v>31945</v>
      </c>
      <c r="CN27" s="777"/>
      <c r="CO27" s="777"/>
      <c r="CP27" s="777"/>
      <c r="CQ27" s="778"/>
      <c r="CR27" s="776">
        <v>14084</v>
      </c>
      <c r="CS27" s="777"/>
      <c r="CT27" s="777"/>
      <c r="CU27" s="777"/>
      <c r="CV27" s="778"/>
      <c r="CW27" s="776">
        <v>5</v>
      </c>
      <c r="CX27" s="777"/>
      <c r="CY27" s="777"/>
      <c r="CZ27" s="777"/>
      <c r="DA27" s="778"/>
      <c r="DB27" s="776">
        <v>10090</v>
      </c>
      <c r="DC27" s="777"/>
      <c r="DD27" s="777"/>
      <c r="DE27" s="777"/>
      <c r="DF27" s="778"/>
      <c r="DG27" s="776" t="s">
        <v>517</v>
      </c>
      <c r="DH27" s="777"/>
      <c r="DI27" s="777"/>
      <c r="DJ27" s="777"/>
      <c r="DK27" s="778"/>
      <c r="DL27" s="776" t="s">
        <v>517</v>
      </c>
      <c r="DM27" s="777"/>
      <c r="DN27" s="777"/>
      <c r="DO27" s="777"/>
      <c r="DP27" s="778"/>
      <c r="DQ27" s="776" t="s">
        <v>517</v>
      </c>
      <c r="DR27" s="777"/>
      <c r="DS27" s="777"/>
      <c r="DT27" s="777"/>
      <c r="DU27" s="778"/>
      <c r="DV27" s="773" t="s">
        <v>627</v>
      </c>
      <c r="DW27" s="774"/>
      <c r="DX27" s="774"/>
      <c r="DY27" s="774"/>
      <c r="DZ27" s="779"/>
      <c r="EA27" s="230"/>
    </row>
    <row r="28" spans="1:131" ht="26.25" customHeight="1" thickTop="1" x14ac:dyDescent="0.2">
      <c r="A28" s="242">
        <v>1</v>
      </c>
      <c r="B28" s="749" t="s">
        <v>408</v>
      </c>
      <c r="C28" s="750"/>
      <c r="D28" s="750"/>
      <c r="E28" s="750"/>
      <c r="F28" s="750"/>
      <c r="G28" s="750"/>
      <c r="H28" s="750"/>
      <c r="I28" s="750"/>
      <c r="J28" s="750"/>
      <c r="K28" s="750"/>
      <c r="L28" s="750"/>
      <c r="M28" s="750"/>
      <c r="N28" s="750"/>
      <c r="O28" s="750"/>
      <c r="P28" s="751"/>
      <c r="Q28" s="822">
        <v>158138</v>
      </c>
      <c r="R28" s="823"/>
      <c r="S28" s="823"/>
      <c r="T28" s="823"/>
      <c r="U28" s="823"/>
      <c r="V28" s="823">
        <v>156413</v>
      </c>
      <c r="W28" s="823"/>
      <c r="X28" s="823"/>
      <c r="Y28" s="823"/>
      <c r="Z28" s="823"/>
      <c r="AA28" s="823">
        <v>1725</v>
      </c>
      <c r="AB28" s="823"/>
      <c r="AC28" s="823"/>
      <c r="AD28" s="823"/>
      <c r="AE28" s="824"/>
      <c r="AF28" s="825">
        <v>1725</v>
      </c>
      <c r="AG28" s="823"/>
      <c r="AH28" s="823"/>
      <c r="AI28" s="823"/>
      <c r="AJ28" s="826"/>
      <c r="AK28" s="827">
        <v>16246</v>
      </c>
      <c r="AL28" s="828"/>
      <c r="AM28" s="828"/>
      <c r="AN28" s="828"/>
      <c r="AO28" s="828"/>
      <c r="AP28" s="828">
        <v>0</v>
      </c>
      <c r="AQ28" s="828"/>
      <c r="AR28" s="828"/>
      <c r="AS28" s="828"/>
      <c r="AT28" s="828"/>
      <c r="AU28" s="828">
        <v>0</v>
      </c>
      <c r="AV28" s="828"/>
      <c r="AW28" s="828"/>
      <c r="AX28" s="828"/>
      <c r="AY28" s="828"/>
      <c r="AZ28" s="829">
        <v>0</v>
      </c>
      <c r="BA28" s="829"/>
      <c r="BB28" s="829"/>
      <c r="BC28" s="829"/>
      <c r="BD28" s="829"/>
      <c r="BE28" s="820"/>
      <c r="BF28" s="820"/>
      <c r="BG28" s="820"/>
      <c r="BH28" s="820"/>
      <c r="BI28" s="821"/>
      <c r="BJ28" s="232"/>
      <c r="BK28" s="232"/>
      <c r="BL28" s="232"/>
      <c r="BM28" s="232"/>
      <c r="BN28" s="232"/>
      <c r="BO28" s="241"/>
      <c r="BP28" s="241"/>
      <c r="BQ28" s="238">
        <v>22</v>
      </c>
      <c r="BR28" s="239"/>
      <c r="BS28" s="773" t="s">
        <v>612</v>
      </c>
      <c r="BT28" s="774"/>
      <c r="BU28" s="774"/>
      <c r="BV28" s="774"/>
      <c r="BW28" s="774"/>
      <c r="BX28" s="774"/>
      <c r="BY28" s="774"/>
      <c r="BZ28" s="774"/>
      <c r="CA28" s="774"/>
      <c r="CB28" s="774"/>
      <c r="CC28" s="774"/>
      <c r="CD28" s="774"/>
      <c r="CE28" s="774"/>
      <c r="CF28" s="774"/>
      <c r="CG28" s="775"/>
      <c r="CH28" s="776">
        <v>705</v>
      </c>
      <c r="CI28" s="777"/>
      <c r="CJ28" s="777"/>
      <c r="CK28" s="777"/>
      <c r="CL28" s="778"/>
      <c r="CM28" s="776">
        <v>6873</v>
      </c>
      <c r="CN28" s="777"/>
      <c r="CO28" s="777"/>
      <c r="CP28" s="777"/>
      <c r="CQ28" s="778"/>
      <c r="CR28" s="776">
        <v>18774</v>
      </c>
      <c r="CS28" s="777"/>
      <c r="CT28" s="777"/>
      <c r="CU28" s="777"/>
      <c r="CV28" s="778"/>
      <c r="CW28" s="776" t="s">
        <v>517</v>
      </c>
      <c r="CX28" s="777"/>
      <c r="CY28" s="777"/>
      <c r="CZ28" s="777"/>
      <c r="DA28" s="778"/>
      <c r="DB28" s="776">
        <v>23965</v>
      </c>
      <c r="DC28" s="777"/>
      <c r="DD28" s="777"/>
      <c r="DE28" s="777"/>
      <c r="DF28" s="778"/>
      <c r="DG28" s="776" t="s">
        <v>517</v>
      </c>
      <c r="DH28" s="777"/>
      <c r="DI28" s="777"/>
      <c r="DJ28" s="777"/>
      <c r="DK28" s="778"/>
      <c r="DL28" s="776" t="s">
        <v>517</v>
      </c>
      <c r="DM28" s="777"/>
      <c r="DN28" s="777"/>
      <c r="DO28" s="777"/>
      <c r="DP28" s="778"/>
      <c r="DQ28" s="776" t="s">
        <v>517</v>
      </c>
      <c r="DR28" s="777"/>
      <c r="DS28" s="777"/>
      <c r="DT28" s="777"/>
      <c r="DU28" s="778"/>
      <c r="DV28" s="773"/>
      <c r="DW28" s="774"/>
      <c r="DX28" s="774"/>
      <c r="DY28" s="774"/>
      <c r="DZ28" s="779"/>
      <c r="EA28" s="230"/>
    </row>
    <row r="29" spans="1:131" ht="26.25" customHeight="1" x14ac:dyDescent="0.2">
      <c r="A29" s="242">
        <v>2</v>
      </c>
      <c r="B29" s="780" t="s">
        <v>409</v>
      </c>
      <c r="C29" s="781"/>
      <c r="D29" s="781"/>
      <c r="E29" s="781"/>
      <c r="F29" s="781"/>
      <c r="G29" s="781"/>
      <c r="H29" s="781"/>
      <c r="I29" s="781"/>
      <c r="J29" s="781"/>
      <c r="K29" s="781"/>
      <c r="L29" s="781"/>
      <c r="M29" s="781"/>
      <c r="N29" s="781"/>
      <c r="O29" s="781"/>
      <c r="P29" s="782"/>
      <c r="Q29" s="783">
        <v>153516</v>
      </c>
      <c r="R29" s="784"/>
      <c r="S29" s="784"/>
      <c r="T29" s="784"/>
      <c r="U29" s="784"/>
      <c r="V29" s="784">
        <v>149188</v>
      </c>
      <c r="W29" s="784"/>
      <c r="X29" s="784"/>
      <c r="Y29" s="784"/>
      <c r="Z29" s="784"/>
      <c r="AA29" s="784">
        <v>4328</v>
      </c>
      <c r="AB29" s="784"/>
      <c r="AC29" s="784"/>
      <c r="AD29" s="784"/>
      <c r="AE29" s="785"/>
      <c r="AF29" s="786">
        <v>4328</v>
      </c>
      <c r="AG29" s="787"/>
      <c r="AH29" s="787"/>
      <c r="AI29" s="787"/>
      <c r="AJ29" s="788"/>
      <c r="AK29" s="834">
        <v>23386</v>
      </c>
      <c r="AL29" s="830"/>
      <c r="AM29" s="830"/>
      <c r="AN29" s="830"/>
      <c r="AO29" s="830"/>
      <c r="AP29" s="830">
        <v>0</v>
      </c>
      <c r="AQ29" s="830"/>
      <c r="AR29" s="830"/>
      <c r="AS29" s="830"/>
      <c r="AT29" s="830"/>
      <c r="AU29" s="830">
        <v>0</v>
      </c>
      <c r="AV29" s="830"/>
      <c r="AW29" s="830"/>
      <c r="AX29" s="830"/>
      <c r="AY29" s="830"/>
      <c r="AZ29" s="831">
        <v>0</v>
      </c>
      <c r="BA29" s="831"/>
      <c r="BB29" s="831"/>
      <c r="BC29" s="831"/>
      <c r="BD29" s="831"/>
      <c r="BE29" s="832"/>
      <c r="BF29" s="832"/>
      <c r="BG29" s="832"/>
      <c r="BH29" s="832"/>
      <c r="BI29" s="833"/>
      <c r="BJ29" s="232"/>
      <c r="BK29" s="232"/>
      <c r="BL29" s="232"/>
      <c r="BM29" s="232"/>
      <c r="BN29" s="232"/>
      <c r="BO29" s="241"/>
      <c r="BP29" s="241"/>
      <c r="BQ29" s="238">
        <v>23</v>
      </c>
      <c r="BR29" s="239"/>
      <c r="BS29" s="773" t="s">
        <v>613</v>
      </c>
      <c r="BT29" s="774"/>
      <c r="BU29" s="774"/>
      <c r="BV29" s="774"/>
      <c r="BW29" s="774"/>
      <c r="BX29" s="774"/>
      <c r="BY29" s="774"/>
      <c r="BZ29" s="774"/>
      <c r="CA29" s="774"/>
      <c r="CB29" s="774"/>
      <c r="CC29" s="774"/>
      <c r="CD29" s="774"/>
      <c r="CE29" s="774"/>
      <c r="CF29" s="774"/>
      <c r="CG29" s="775"/>
      <c r="CH29" s="776" t="s">
        <v>517</v>
      </c>
      <c r="CI29" s="777"/>
      <c r="CJ29" s="777"/>
      <c r="CK29" s="777"/>
      <c r="CL29" s="778"/>
      <c r="CM29" s="776">
        <v>5</v>
      </c>
      <c r="CN29" s="777"/>
      <c r="CO29" s="777"/>
      <c r="CP29" s="777"/>
      <c r="CQ29" s="778"/>
      <c r="CR29" s="776">
        <v>3</v>
      </c>
      <c r="CS29" s="777"/>
      <c r="CT29" s="777"/>
      <c r="CU29" s="777"/>
      <c r="CV29" s="778"/>
      <c r="CW29" s="776" t="s">
        <v>517</v>
      </c>
      <c r="CX29" s="777"/>
      <c r="CY29" s="777"/>
      <c r="CZ29" s="777"/>
      <c r="DA29" s="778"/>
      <c r="DB29" s="776" t="s">
        <v>517</v>
      </c>
      <c r="DC29" s="777"/>
      <c r="DD29" s="777"/>
      <c r="DE29" s="777"/>
      <c r="DF29" s="778"/>
      <c r="DG29" s="776" t="s">
        <v>517</v>
      </c>
      <c r="DH29" s="777"/>
      <c r="DI29" s="777"/>
      <c r="DJ29" s="777"/>
      <c r="DK29" s="778"/>
      <c r="DL29" s="776" t="s">
        <v>517</v>
      </c>
      <c r="DM29" s="777"/>
      <c r="DN29" s="777"/>
      <c r="DO29" s="777"/>
      <c r="DP29" s="778"/>
      <c r="DQ29" s="776" t="s">
        <v>517</v>
      </c>
      <c r="DR29" s="777"/>
      <c r="DS29" s="777"/>
      <c r="DT29" s="777"/>
      <c r="DU29" s="778"/>
      <c r="DV29" s="773"/>
      <c r="DW29" s="774"/>
      <c r="DX29" s="774"/>
      <c r="DY29" s="774"/>
      <c r="DZ29" s="779"/>
      <c r="EA29" s="230"/>
    </row>
    <row r="30" spans="1:131" ht="26.25" customHeight="1" x14ac:dyDescent="0.2">
      <c r="A30" s="242">
        <v>3</v>
      </c>
      <c r="B30" s="780" t="s">
        <v>410</v>
      </c>
      <c r="C30" s="781"/>
      <c r="D30" s="781"/>
      <c r="E30" s="781"/>
      <c r="F30" s="781"/>
      <c r="G30" s="781"/>
      <c r="H30" s="781"/>
      <c r="I30" s="781"/>
      <c r="J30" s="781"/>
      <c r="K30" s="781"/>
      <c r="L30" s="781"/>
      <c r="M30" s="781"/>
      <c r="N30" s="781"/>
      <c r="O30" s="781"/>
      <c r="P30" s="782"/>
      <c r="Q30" s="783">
        <v>1138</v>
      </c>
      <c r="R30" s="784"/>
      <c r="S30" s="784"/>
      <c r="T30" s="784"/>
      <c r="U30" s="784"/>
      <c r="V30" s="784">
        <v>1078</v>
      </c>
      <c r="W30" s="784"/>
      <c r="X30" s="784"/>
      <c r="Y30" s="784"/>
      <c r="Z30" s="784"/>
      <c r="AA30" s="784">
        <v>60</v>
      </c>
      <c r="AB30" s="784"/>
      <c r="AC30" s="784"/>
      <c r="AD30" s="784"/>
      <c r="AE30" s="785"/>
      <c r="AF30" s="786" t="s">
        <v>249</v>
      </c>
      <c r="AG30" s="787"/>
      <c r="AH30" s="787"/>
      <c r="AI30" s="787"/>
      <c r="AJ30" s="788"/>
      <c r="AK30" s="834">
        <v>0</v>
      </c>
      <c r="AL30" s="830"/>
      <c r="AM30" s="830"/>
      <c r="AN30" s="830"/>
      <c r="AO30" s="830"/>
      <c r="AP30" s="830">
        <v>0</v>
      </c>
      <c r="AQ30" s="830"/>
      <c r="AR30" s="830"/>
      <c r="AS30" s="830"/>
      <c r="AT30" s="830"/>
      <c r="AU30" s="830">
        <v>0</v>
      </c>
      <c r="AV30" s="830"/>
      <c r="AW30" s="830"/>
      <c r="AX30" s="830"/>
      <c r="AY30" s="830"/>
      <c r="AZ30" s="831">
        <v>0</v>
      </c>
      <c r="BA30" s="831"/>
      <c r="BB30" s="831"/>
      <c r="BC30" s="831"/>
      <c r="BD30" s="831"/>
      <c r="BE30" s="832" t="s">
        <v>587</v>
      </c>
      <c r="BF30" s="832"/>
      <c r="BG30" s="832"/>
      <c r="BH30" s="832"/>
      <c r="BI30" s="833"/>
      <c r="BJ30" s="232"/>
      <c r="BK30" s="232"/>
      <c r="BL30" s="232"/>
      <c r="BM30" s="232"/>
      <c r="BN30" s="232"/>
      <c r="BO30" s="241"/>
      <c r="BP30" s="241"/>
      <c r="BQ30" s="238">
        <v>24</v>
      </c>
      <c r="BR30" s="239"/>
      <c r="BS30" s="773" t="s">
        <v>614</v>
      </c>
      <c r="BT30" s="774"/>
      <c r="BU30" s="774"/>
      <c r="BV30" s="774"/>
      <c r="BW30" s="774"/>
      <c r="BX30" s="774"/>
      <c r="BY30" s="774"/>
      <c r="BZ30" s="774"/>
      <c r="CA30" s="774"/>
      <c r="CB30" s="774"/>
      <c r="CC30" s="774"/>
      <c r="CD30" s="774"/>
      <c r="CE30" s="774"/>
      <c r="CF30" s="774"/>
      <c r="CG30" s="775"/>
      <c r="CH30" s="776">
        <v>17</v>
      </c>
      <c r="CI30" s="777"/>
      <c r="CJ30" s="777"/>
      <c r="CK30" s="777"/>
      <c r="CL30" s="778"/>
      <c r="CM30" s="776">
        <v>1869</v>
      </c>
      <c r="CN30" s="777"/>
      <c r="CO30" s="777"/>
      <c r="CP30" s="777"/>
      <c r="CQ30" s="778"/>
      <c r="CR30" s="776">
        <v>480</v>
      </c>
      <c r="CS30" s="777"/>
      <c r="CT30" s="777"/>
      <c r="CU30" s="777"/>
      <c r="CV30" s="778"/>
      <c r="CW30" s="776">
        <v>65</v>
      </c>
      <c r="CX30" s="777"/>
      <c r="CY30" s="777"/>
      <c r="CZ30" s="777"/>
      <c r="DA30" s="778"/>
      <c r="DB30" s="776" t="s">
        <v>517</v>
      </c>
      <c r="DC30" s="777"/>
      <c r="DD30" s="777"/>
      <c r="DE30" s="777"/>
      <c r="DF30" s="778"/>
      <c r="DG30" s="776" t="s">
        <v>517</v>
      </c>
      <c r="DH30" s="777"/>
      <c r="DI30" s="777"/>
      <c r="DJ30" s="777"/>
      <c r="DK30" s="778"/>
      <c r="DL30" s="776" t="s">
        <v>517</v>
      </c>
      <c r="DM30" s="777"/>
      <c r="DN30" s="777"/>
      <c r="DO30" s="777"/>
      <c r="DP30" s="778"/>
      <c r="DQ30" s="776" t="s">
        <v>517</v>
      </c>
      <c r="DR30" s="777"/>
      <c r="DS30" s="777"/>
      <c r="DT30" s="777"/>
      <c r="DU30" s="778"/>
      <c r="DV30" s="773"/>
      <c r="DW30" s="774"/>
      <c r="DX30" s="774"/>
      <c r="DY30" s="774"/>
      <c r="DZ30" s="779"/>
      <c r="EA30" s="230"/>
    </row>
    <row r="31" spans="1:131" ht="26.25" customHeight="1" x14ac:dyDescent="0.2">
      <c r="A31" s="242">
        <v>4</v>
      </c>
      <c r="B31" s="780" t="s">
        <v>411</v>
      </c>
      <c r="C31" s="781"/>
      <c r="D31" s="781"/>
      <c r="E31" s="781"/>
      <c r="F31" s="781"/>
      <c r="G31" s="781"/>
      <c r="H31" s="781"/>
      <c r="I31" s="781"/>
      <c r="J31" s="781"/>
      <c r="K31" s="781"/>
      <c r="L31" s="781"/>
      <c r="M31" s="781"/>
      <c r="N31" s="781"/>
      <c r="O31" s="781"/>
      <c r="P31" s="782"/>
      <c r="Q31" s="783">
        <v>42411</v>
      </c>
      <c r="R31" s="784"/>
      <c r="S31" s="784"/>
      <c r="T31" s="784"/>
      <c r="U31" s="784"/>
      <c r="V31" s="784">
        <v>42250</v>
      </c>
      <c r="W31" s="784"/>
      <c r="X31" s="784"/>
      <c r="Y31" s="784"/>
      <c r="Z31" s="784"/>
      <c r="AA31" s="784">
        <v>160</v>
      </c>
      <c r="AB31" s="784"/>
      <c r="AC31" s="784"/>
      <c r="AD31" s="784"/>
      <c r="AE31" s="785"/>
      <c r="AF31" s="786" t="s">
        <v>249</v>
      </c>
      <c r="AG31" s="787"/>
      <c r="AH31" s="787"/>
      <c r="AI31" s="787"/>
      <c r="AJ31" s="788"/>
      <c r="AK31" s="834">
        <v>21216</v>
      </c>
      <c r="AL31" s="830"/>
      <c r="AM31" s="830"/>
      <c r="AN31" s="830"/>
      <c r="AO31" s="830"/>
      <c r="AP31" s="830">
        <v>0</v>
      </c>
      <c r="AQ31" s="830"/>
      <c r="AR31" s="830"/>
      <c r="AS31" s="830"/>
      <c r="AT31" s="830"/>
      <c r="AU31" s="830">
        <v>0</v>
      </c>
      <c r="AV31" s="830"/>
      <c r="AW31" s="830"/>
      <c r="AX31" s="830"/>
      <c r="AY31" s="830"/>
      <c r="AZ31" s="831">
        <v>0</v>
      </c>
      <c r="BA31" s="831"/>
      <c r="BB31" s="831"/>
      <c r="BC31" s="831"/>
      <c r="BD31" s="831"/>
      <c r="BE31" s="832"/>
      <c r="BF31" s="832"/>
      <c r="BG31" s="832"/>
      <c r="BH31" s="832"/>
      <c r="BI31" s="833"/>
      <c r="BJ31" s="232"/>
      <c r="BK31" s="232"/>
      <c r="BL31" s="232"/>
      <c r="BM31" s="232"/>
      <c r="BN31" s="232"/>
      <c r="BO31" s="241"/>
      <c r="BP31" s="241"/>
      <c r="BQ31" s="238">
        <v>25</v>
      </c>
      <c r="BR31" s="239"/>
      <c r="BS31" s="773" t="s">
        <v>615</v>
      </c>
      <c r="BT31" s="774"/>
      <c r="BU31" s="774"/>
      <c r="BV31" s="774"/>
      <c r="BW31" s="774"/>
      <c r="BX31" s="774"/>
      <c r="BY31" s="774"/>
      <c r="BZ31" s="774"/>
      <c r="CA31" s="774"/>
      <c r="CB31" s="774"/>
      <c r="CC31" s="774"/>
      <c r="CD31" s="774"/>
      <c r="CE31" s="774"/>
      <c r="CF31" s="774"/>
      <c r="CG31" s="775"/>
      <c r="CH31" s="776">
        <v>35</v>
      </c>
      <c r="CI31" s="777"/>
      <c r="CJ31" s="777"/>
      <c r="CK31" s="777"/>
      <c r="CL31" s="778"/>
      <c r="CM31" s="776">
        <v>136</v>
      </c>
      <c r="CN31" s="777"/>
      <c r="CO31" s="777"/>
      <c r="CP31" s="777"/>
      <c r="CQ31" s="778"/>
      <c r="CR31" s="776">
        <v>23</v>
      </c>
      <c r="CS31" s="777"/>
      <c r="CT31" s="777"/>
      <c r="CU31" s="777"/>
      <c r="CV31" s="778"/>
      <c r="CW31" s="776" t="s">
        <v>517</v>
      </c>
      <c r="CX31" s="777"/>
      <c r="CY31" s="777"/>
      <c r="CZ31" s="777"/>
      <c r="DA31" s="778"/>
      <c r="DB31" s="776" t="s">
        <v>517</v>
      </c>
      <c r="DC31" s="777"/>
      <c r="DD31" s="777"/>
      <c r="DE31" s="777"/>
      <c r="DF31" s="778"/>
      <c r="DG31" s="776" t="s">
        <v>517</v>
      </c>
      <c r="DH31" s="777"/>
      <c r="DI31" s="777"/>
      <c r="DJ31" s="777"/>
      <c r="DK31" s="778"/>
      <c r="DL31" s="776" t="s">
        <v>517</v>
      </c>
      <c r="DM31" s="777"/>
      <c r="DN31" s="777"/>
      <c r="DO31" s="777"/>
      <c r="DP31" s="778"/>
      <c r="DQ31" s="776" t="s">
        <v>517</v>
      </c>
      <c r="DR31" s="777"/>
      <c r="DS31" s="777"/>
      <c r="DT31" s="777"/>
      <c r="DU31" s="778"/>
      <c r="DV31" s="773"/>
      <c r="DW31" s="774"/>
      <c r="DX31" s="774"/>
      <c r="DY31" s="774"/>
      <c r="DZ31" s="779"/>
      <c r="EA31" s="230"/>
    </row>
    <row r="32" spans="1:131" ht="26.25" customHeight="1" x14ac:dyDescent="0.2">
      <c r="A32" s="242">
        <v>5</v>
      </c>
      <c r="B32" s="780" t="s">
        <v>412</v>
      </c>
      <c r="C32" s="781"/>
      <c r="D32" s="781"/>
      <c r="E32" s="781"/>
      <c r="F32" s="781"/>
      <c r="G32" s="781"/>
      <c r="H32" s="781"/>
      <c r="I32" s="781"/>
      <c r="J32" s="781"/>
      <c r="K32" s="781"/>
      <c r="L32" s="781"/>
      <c r="M32" s="781"/>
      <c r="N32" s="781"/>
      <c r="O32" s="781"/>
      <c r="P32" s="782"/>
      <c r="Q32" s="783">
        <v>33153</v>
      </c>
      <c r="R32" s="784"/>
      <c r="S32" s="784"/>
      <c r="T32" s="784"/>
      <c r="U32" s="784"/>
      <c r="V32" s="784">
        <v>32790</v>
      </c>
      <c r="W32" s="784"/>
      <c r="X32" s="784"/>
      <c r="Y32" s="784"/>
      <c r="Z32" s="784"/>
      <c r="AA32" s="784">
        <v>363</v>
      </c>
      <c r="AB32" s="784"/>
      <c r="AC32" s="784"/>
      <c r="AD32" s="784"/>
      <c r="AE32" s="785"/>
      <c r="AF32" s="786">
        <v>30644</v>
      </c>
      <c r="AG32" s="787"/>
      <c r="AH32" s="787"/>
      <c r="AI32" s="787"/>
      <c r="AJ32" s="788"/>
      <c r="AK32" s="834">
        <v>4166</v>
      </c>
      <c r="AL32" s="830"/>
      <c r="AM32" s="830"/>
      <c r="AN32" s="830"/>
      <c r="AO32" s="830"/>
      <c r="AP32" s="830">
        <v>149202</v>
      </c>
      <c r="AQ32" s="830"/>
      <c r="AR32" s="830"/>
      <c r="AS32" s="830"/>
      <c r="AT32" s="830"/>
      <c r="AU32" s="830">
        <v>50579</v>
      </c>
      <c r="AV32" s="830"/>
      <c r="AW32" s="830"/>
      <c r="AX32" s="830"/>
      <c r="AY32" s="830"/>
      <c r="AZ32" s="831">
        <v>0</v>
      </c>
      <c r="BA32" s="831"/>
      <c r="BB32" s="831"/>
      <c r="BC32" s="831"/>
      <c r="BD32" s="831"/>
      <c r="BE32" s="832" t="s">
        <v>588</v>
      </c>
      <c r="BF32" s="832"/>
      <c r="BG32" s="832"/>
      <c r="BH32" s="832"/>
      <c r="BI32" s="833"/>
      <c r="BJ32" s="232"/>
      <c r="BK32" s="232"/>
      <c r="BL32" s="232"/>
      <c r="BM32" s="232"/>
      <c r="BN32" s="232"/>
      <c r="BO32" s="241"/>
      <c r="BP32" s="241"/>
      <c r="BQ32" s="238">
        <v>26</v>
      </c>
      <c r="BR32" s="239"/>
      <c r="BS32" s="773" t="s">
        <v>616</v>
      </c>
      <c r="BT32" s="774"/>
      <c r="BU32" s="774"/>
      <c r="BV32" s="774"/>
      <c r="BW32" s="774"/>
      <c r="BX32" s="774"/>
      <c r="BY32" s="774"/>
      <c r="BZ32" s="774"/>
      <c r="CA32" s="774"/>
      <c r="CB32" s="774"/>
      <c r="CC32" s="774"/>
      <c r="CD32" s="774"/>
      <c r="CE32" s="774"/>
      <c r="CF32" s="774"/>
      <c r="CG32" s="775"/>
      <c r="CH32" s="776">
        <v>125</v>
      </c>
      <c r="CI32" s="777"/>
      <c r="CJ32" s="777"/>
      <c r="CK32" s="777"/>
      <c r="CL32" s="778"/>
      <c r="CM32" s="776">
        <v>1276</v>
      </c>
      <c r="CN32" s="777"/>
      <c r="CO32" s="777"/>
      <c r="CP32" s="777"/>
      <c r="CQ32" s="778"/>
      <c r="CR32" s="776">
        <v>500</v>
      </c>
      <c r="CS32" s="777"/>
      <c r="CT32" s="777"/>
      <c r="CU32" s="777"/>
      <c r="CV32" s="778"/>
      <c r="CW32" s="776">
        <v>2</v>
      </c>
      <c r="CX32" s="777"/>
      <c r="CY32" s="777"/>
      <c r="CZ32" s="777"/>
      <c r="DA32" s="778"/>
      <c r="DB32" s="776" t="s">
        <v>517</v>
      </c>
      <c r="DC32" s="777"/>
      <c r="DD32" s="777"/>
      <c r="DE32" s="777"/>
      <c r="DF32" s="778"/>
      <c r="DG32" s="776" t="s">
        <v>517</v>
      </c>
      <c r="DH32" s="777"/>
      <c r="DI32" s="777"/>
      <c r="DJ32" s="777"/>
      <c r="DK32" s="778"/>
      <c r="DL32" s="776" t="s">
        <v>517</v>
      </c>
      <c r="DM32" s="777"/>
      <c r="DN32" s="777"/>
      <c r="DO32" s="777"/>
      <c r="DP32" s="778"/>
      <c r="DQ32" s="776" t="s">
        <v>517</v>
      </c>
      <c r="DR32" s="777"/>
      <c r="DS32" s="777"/>
      <c r="DT32" s="777"/>
      <c r="DU32" s="778"/>
      <c r="DV32" s="773"/>
      <c r="DW32" s="774"/>
      <c r="DX32" s="774"/>
      <c r="DY32" s="774"/>
      <c r="DZ32" s="779"/>
      <c r="EA32" s="230"/>
    </row>
    <row r="33" spans="1:131" ht="26.25" customHeight="1" x14ac:dyDescent="0.2">
      <c r="A33" s="242">
        <v>6</v>
      </c>
      <c r="B33" s="780" t="s">
        <v>413</v>
      </c>
      <c r="C33" s="781"/>
      <c r="D33" s="781"/>
      <c r="E33" s="781"/>
      <c r="F33" s="781"/>
      <c r="G33" s="781"/>
      <c r="H33" s="781"/>
      <c r="I33" s="781"/>
      <c r="J33" s="781"/>
      <c r="K33" s="781"/>
      <c r="L33" s="781"/>
      <c r="M33" s="781"/>
      <c r="N33" s="781"/>
      <c r="O33" s="781"/>
      <c r="P33" s="782"/>
      <c r="Q33" s="783">
        <v>26049</v>
      </c>
      <c r="R33" s="784"/>
      <c r="S33" s="784"/>
      <c r="T33" s="784"/>
      <c r="U33" s="784"/>
      <c r="V33" s="784">
        <v>25294</v>
      </c>
      <c r="W33" s="784"/>
      <c r="X33" s="784"/>
      <c r="Y33" s="784"/>
      <c r="Z33" s="784"/>
      <c r="AA33" s="784">
        <v>755</v>
      </c>
      <c r="AB33" s="784"/>
      <c r="AC33" s="784"/>
      <c r="AD33" s="784"/>
      <c r="AE33" s="785"/>
      <c r="AF33" s="786">
        <v>41203</v>
      </c>
      <c r="AG33" s="787"/>
      <c r="AH33" s="787"/>
      <c r="AI33" s="787"/>
      <c r="AJ33" s="788"/>
      <c r="AK33" s="834">
        <v>1467</v>
      </c>
      <c r="AL33" s="830"/>
      <c r="AM33" s="830"/>
      <c r="AN33" s="830"/>
      <c r="AO33" s="830"/>
      <c r="AP33" s="830">
        <v>202430</v>
      </c>
      <c r="AQ33" s="830"/>
      <c r="AR33" s="830"/>
      <c r="AS33" s="830"/>
      <c r="AT33" s="830"/>
      <c r="AU33" s="830">
        <v>61741</v>
      </c>
      <c r="AV33" s="830"/>
      <c r="AW33" s="830"/>
      <c r="AX33" s="830"/>
      <c r="AY33" s="830"/>
      <c r="AZ33" s="831">
        <v>0</v>
      </c>
      <c r="BA33" s="831"/>
      <c r="BB33" s="831"/>
      <c r="BC33" s="831"/>
      <c r="BD33" s="831"/>
      <c r="BE33" s="832" t="s">
        <v>588</v>
      </c>
      <c r="BF33" s="832"/>
      <c r="BG33" s="832"/>
      <c r="BH33" s="832"/>
      <c r="BI33" s="833"/>
      <c r="BJ33" s="232"/>
      <c r="BK33" s="232"/>
      <c r="BL33" s="232"/>
      <c r="BM33" s="232"/>
      <c r="BN33" s="232"/>
      <c r="BO33" s="241"/>
      <c r="BP33" s="241"/>
      <c r="BQ33" s="238">
        <v>27</v>
      </c>
      <c r="BR33" s="239"/>
      <c r="BS33" s="773" t="s">
        <v>617</v>
      </c>
      <c r="BT33" s="774"/>
      <c r="BU33" s="774"/>
      <c r="BV33" s="774"/>
      <c r="BW33" s="774"/>
      <c r="BX33" s="774"/>
      <c r="BY33" s="774"/>
      <c r="BZ33" s="774"/>
      <c r="CA33" s="774"/>
      <c r="CB33" s="774"/>
      <c r="CC33" s="774"/>
      <c r="CD33" s="774"/>
      <c r="CE33" s="774"/>
      <c r="CF33" s="774"/>
      <c r="CG33" s="775"/>
      <c r="CH33" s="776">
        <v>912</v>
      </c>
      <c r="CI33" s="777"/>
      <c r="CJ33" s="777"/>
      <c r="CK33" s="777"/>
      <c r="CL33" s="778"/>
      <c r="CM33" s="776">
        <v>17788</v>
      </c>
      <c r="CN33" s="777"/>
      <c r="CO33" s="777"/>
      <c r="CP33" s="777"/>
      <c r="CQ33" s="778"/>
      <c r="CR33" s="776">
        <v>120</v>
      </c>
      <c r="CS33" s="777"/>
      <c r="CT33" s="777"/>
      <c r="CU33" s="777"/>
      <c r="CV33" s="778"/>
      <c r="CW33" s="776">
        <v>267</v>
      </c>
      <c r="CX33" s="777"/>
      <c r="CY33" s="777"/>
      <c r="CZ33" s="777"/>
      <c r="DA33" s="778"/>
      <c r="DB33" s="776">
        <v>3078</v>
      </c>
      <c r="DC33" s="777"/>
      <c r="DD33" s="777"/>
      <c r="DE33" s="777"/>
      <c r="DF33" s="778"/>
      <c r="DG33" s="776" t="s">
        <v>517</v>
      </c>
      <c r="DH33" s="777"/>
      <c r="DI33" s="777"/>
      <c r="DJ33" s="777"/>
      <c r="DK33" s="778"/>
      <c r="DL33" s="776" t="s">
        <v>517</v>
      </c>
      <c r="DM33" s="777"/>
      <c r="DN33" s="777"/>
      <c r="DO33" s="777"/>
      <c r="DP33" s="778"/>
      <c r="DQ33" s="776" t="s">
        <v>517</v>
      </c>
      <c r="DR33" s="777"/>
      <c r="DS33" s="777"/>
      <c r="DT33" s="777"/>
      <c r="DU33" s="778"/>
      <c r="DV33" s="773" t="s">
        <v>627</v>
      </c>
      <c r="DW33" s="774"/>
      <c r="DX33" s="774"/>
      <c r="DY33" s="774"/>
      <c r="DZ33" s="779"/>
      <c r="EA33" s="230"/>
    </row>
    <row r="34" spans="1:131" ht="26.25" customHeight="1" x14ac:dyDescent="0.2">
      <c r="A34" s="242">
        <v>7</v>
      </c>
      <c r="B34" s="780" t="s">
        <v>414</v>
      </c>
      <c r="C34" s="781"/>
      <c r="D34" s="781"/>
      <c r="E34" s="781"/>
      <c r="F34" s="781"/>
      <c r="G34" s="781"/>
      <c r="H34" s="781"/>
      <c r="I34" s="781"/>
      <c r="J34" s="781"/>
      <c r="K34" s="781"/>
      <c r="L34" s="781"/>
      <c r="M34" s="781"/>
      <c r="N34" s="781"/>
      <c r="O34" s="781"/>
      <c r="P34" s="782"/>
      <c r="Q34" s="783">
        <v>10081</v>
      </c>
      <c r="R34" s="784"/>
      <c r="S34" s="784"/>
      <c r="T34" s="784"/>
      <c r="U34" s="784"/>
      <c r="V34" s="784">
        <v>10950</v>
      </c>
      <c r="W34" s="784"/>
      <c r="X34" s="784"/>
      <c r="Y34" s="784"/>
      <c r="Z34" s="784"/>
      <c r="AA34" s="784">
        <v>-869</v>
      </c>
      <c r="AB34" s="784"/>
      <c r="AC34" s="784"/>
      <c r="AD34" s="784"/>
      <c r="AE34" s="785"/>
      <c r="AF34" s="786">
        <v>-1672</v>
      </c>
      <c r="AG34" s="787"/>
      <c r="AH34" s="787"/>
      <c r="AI34" s="787"/>
      <c r="AJ34" s="788"/>
      <c r="AK34" s="834">
        <v>1762</v>
      </c>
      <c r="AL34" s="830"/>
      <c r="AM34" s="830"/>
      <c r="AN34" s="830"/>
      <c r="AO34" s="830"/>
      <c r="AP34" s="830">
        <v>8777</v>
      </c>
      <c r="AQ34" s="830"/>
      <c r="AR34" s="830"/>
      <c r="AS34" s="830"/>
      <c r="AT34" s="830"/>
      <c r="AU34" s="830">
        <v>913</v>
      </c>
      <c r="AV34" s="830"/>
      <c r="AW34" s="830"/>
      <c r="AX34" s="830"/>
      <c r="AY34" s="830"/>
      <c r="AZ34" s="831">
        <v>19.100000000000001</v>
      </c>
      <c r="BA34" s="831"/>
      <c r="BB34" s="831"/>
      <c r="BC34" s="831"/>
      <c r="BD34" s="831"/>
      <c r="BE34" s="832" t="s">
        <v>588</v>
      </c>
      <c r="BF34" s="832"/>
      <c r="BG34" s="832"/>
      <c r="BH34" s="832"/>
      <c r="BI34" s="833"/>
      <c r="BJ34" s="232"/>
      <c r="BK34" s="232"/>
      <c r="BL34" s="232"/>
      <c r="BM34" s="232"/>
      <c r="BN34" s="232"/>
      <c r="BO34" s="241"/>
      <c r="BP34" s="241"/>
      <c r="BQ34" s="238">
        <v>28</v>
      </c>
      <c r="BR34" s="239"/>
      <c r="BS34" s="773" t="s">
        <v>618</v>
      </c>
      <c r="BT34" s="774"/>
      <c r="BU34" s="774"/>
      <c r="BV34" s="774"/>
      <c r="BW34" s="774"/>
      <c r="BX34" s="774"/>
      <c r="BY34" s="774"/>
      <c r="BZ34" s="774"/>
      <c r="CA34" s="774"/>
      <c r="CB34" s="774"/>
      <c r="CC34" s="774"/>
      <c r="CD34" s="774"/>
      <c r="CE34" s="774"/>
      <c r="CF34" s="774"/>
      <c r="CG34" s="775"/>
      <c r="CH34" s="776">
        <v>7</v>
      </c>
      <c r="CI34" s="777"/>
      <c r="CJ34" s="777"/>
      <c r="CK34" s="777"/>
      <c r="CL34" s="778"/>
      <c r="CM34" s="776">
        <v>109</v>
      </c>
      <c r="CN34" s="777"/>
      <c r="CO34" s="777"/>
      <c r="CP34" s="777"/>
      <c r="CQ34" s="778"/>
      <c r="CR34" s="776">
        <v>90</v>
      </c>
      <c r="CS34" s="777"/>
      <c r="CT34" s="777"/>
      <c r="CU34" s="777"/>
      <c r="CV34" s="778"/>
      <c r="CW34" s="776">
        <v>162</v>
      </c>
      <c r="CX34" s="777"/>
      <c r="CY34" s="777"/>
      <c r="CZ34" s="777"/>
      <c r="DA34" s="778"/>
      <c r="DB34" s="776" t="s">
        <v>517</v>
      </c>
      <c r="DC34" s="777"/>
      <c r="DD34" s="777"/>
      <c r="DE34" s="777"/>
      <c r="DF34" s="778"/>
      <c r="DG34" s="776" t="s">
        <v>517</v>
      </c>
      <c r="DH34" s="777"/>
      <c r="DI34" s="777"/>
      <c r="DJ34" s="777"/>
      <c r="DK34" s="778"/>
      <c r="DL34" s="776" t="s">
        <v>517</v>
      </c>
      <c r="DM34" s="777"/>
      <c r="DN34" s="777"/>
      <c r="DO34" s="777"/>
      <c r="DP34" s="778"/>
      <c r="DQ34" s="776" t="s">
        <v>517</v>
      </c>
      <c r="DR34" s="777"/>
      <c r="DS34" s="777"/>
      <c r="DT34" s="777"/>
      <c r="DU34" s="778"/>
      <c r="DV34" s="773" t="s">
        <v>628</v>
      </c>
      <c r="DW34" s="774"/>
      <c r="DX34" s="774"/>
      <c r="DY34" s="774"/>
      <c r="DZ34" s="779"/>
      <c r="EA34" s="230"/>
    </row>
    <row r="35" spans="1:131" ht="26.25" customHeight="1" x14ac:dyDescent="0.2">
      <c r="A35" s="242">
        <v>8</v>
      </c>
      <c r="B35" s="780" t="s">
        <v>415</v>
      </c>
      <c r="C35" s="781"/>
      <c r="D35" s="781"/>
      <c r="E35" s="781"/>
      <c r="F35" s="781"/>
      <c r="G35" s="781"/>
      <c r="H35" s="781"/>
      <c r="I35" s="781"/>
      <c r="J35" s="781"/>
      <c r="K35" s="781"/>
      <c r="L35" s="781"/>
      <c r="M35" s="781"/>
      <c r="N35" s="781"/>
      <c r="O35" s="781"/>
      <c r="P35" s="782"/>
      <c r="Q35" s="783">
        <v>23076</v>
      </c>
      <c r="R35" s="784"/>
      <c r="S35" s="784"/>
      <c r="T35" s="784"/>
      <c r="U35" s="784"/>
      <c r="V35" s="784">
        <v>26070</v>
      </c>
      <c r="W35" s="784"/>
      <c r="X35" s="784"/>
      <c r="Y35" s="784"/>
      <c r="Z35" s="784"/>
      <c r="AA35" s="784">
        <v>-2994</v>
      </c>
      <c r="AB35" s="784"/>
      <c r="AC35" s="784"/>
      <c r="AD35" s="784"/>
      <c r="AE35" s="785"/>
      <c r="AF35" s="786">
        <v>3201</v>
      </c>
      <c r="AG35" s="787"/>
      <c r="AH35" s="787"/>
      <c r="AI35" s="787"/>
      <c r="AJ35" s="788"/>
      <c r="AK35" s="834">
        <v>8869</v>
      </c>
      <c r="AL35" s="830"/>
      <c r="AM35" s="830"/>
      <c r="AN35" s="830"/>
      <c r="AO35" s="830"/>
      <c r="AP35" s="830">
        <v>171425</v>
      </c>
      <c r="AQ35" s="830"/>
      <c r="AR35" s="830"/>
      <c r="AS35" s="830"/>
      <c r="AT35" s="830"/>
      <c r="AU35" s="830">
        <v>48170</v>
      </c>
      <c r="AV35" s="830"/>
      <c r="AW35" s="830"/>
      <c r="AX35" s="830"/>
      <c r="AY35" s="830"/>
      <c r="AZ35" s="831">
        <v>0</v>
      </c>
      <c r="BA35" s="831"/>
      <c r="BB35" s="831"/>
      <c r="BC35" s="831"/>
      <c r="BD35" s="831"/>
      <c r="BE35" s="832" t="s">
        <v>588</v>
      </c>
      <c r="BF35" s="832"/>
      <c r="BG35" s="832"/>
      <c r="BH35" s="832"/>
      <c r="BI35" s="833"/>
      <c r="BJ35" s="232"/>
      <c r="BK35" s="232"/>
      <c r="BL35" s="232"/>
      <c r="BM35" s="232"/>
      <c r="BN35" s="232"/>
      <c r="BO35" s="241"/>
      <c r="BP35" s="241"/>
      <c r="BQ35" s="238">
        <v>29</v>
      </c>
      <c r="BR35" s="239"/>
      <c r="BS35" s="773" t="s">
        <v>619</v>
      </c>
      <c r="BT35" s="774"/>
      <c r="BU35" s="774"/>
      <c r="BV35" s="774"/>
      <c r="BW35" s="774"/>
      <c r="BX35" s="774"/>
      <c r="BY35" s="774"/>
      <c r="BZ35" s="774"/>
      <c r="CA35" s="774"/>
      <c r="CB35" s="774"/>
      <c r="CC35" s="774"/>
      <c r="CD35" s="774"/>
      <c r="CE35" s="774"/>
      <c r="CF35" s="774"/>
      <c r="CG35" s="775"/>
      <c r="CH35" s="776">
        <v>34</v>
      </c>
      <c r="CI35" s="777"/>
      <c r="CJ35" s="777"/>
      <c r="CK35" s="777"/>
      <c r="CL35" s="778"/>
      <c r="CM35" s="776">
        <v>504</v>
      </c>
      <c r="CN35" s="777"/>
      <c r="CO35" s="777"/>
      <c r="CP35" s="777"/>
      <c r="CQ35" s="778"/>
      <c r="CR35" s="776">
        <v>1720</v>
      </c>
      <c r="CS35" s="777"/>
      <c r="CT35" s="777"/>
      <c r="CU35" s="777"/>
      <c r="CV35" s="778"/>
      <c r="CW35" s="776" t="s">
        <v>517</v>
      </c>
      <c r="CX35" s="777"/>
      <c r="CY35" s="777"/>
      <c r="CZ35" s="777"/>
      <c r="DA35" s="778"/>
      <c r="DB35" s="776" t="s">
        <v>517</v>
      </c>
      <c r="DC35" s="777"/>
      <c r="DD35" s="777"/>
      <c r="DE35" s="777"/>
      <c r="DF35" s="778"/>
      <c r="DG35" s="776" t="s">
        <v>517</v>
      </c>
      <c r="DH35" s="777"/>
      <c r="DI35" s="777"/>
      <c r="DJ35" s="777"/>
      <c r="DK35" s="778"/>
      <c r="DL35" s="776" t="s">
        <v>517</v>
      </c>
      <c r="DM35" s="777"/>
      <c r="DN35" s="777"/>
      <c r="DO35" s="777"/>
      <c r="DP35" s="778"/>
      <c r="DQ35" s="776" t="s">
        <v>517</v>
      </c>
      <c r="DR35" s="777"/>
      <c r="DS35" s="777"/>
      <c r="DT35" s="777"/>
      <c r="DU35" s="778"/>
      <c r="DV35" s="773"/>
      <c r="DW35" s="774"/>
      <c r="DX35" s="774"/>
      <c r="DY35" s="774"/>
      <c r="DZ35" s="779"/>
      <c r="EA35" s="230"/>
    </row>
    <row r="36" spans="1:131" ht="26.25" customHeight="1" x14ac:dyDescent="0.2">
      <c r="A36" s="242">
        <v>9</v>
      </c>
      <c r="B36" s="780" t="s">
        <v>416</v>
      </c>
      <c r="C36" s="781"/>
      <c r="D36" s="781"/>
      <c r="E36" s="781"/>
      <c r="F36" s="781"/>
      <c r="G36" s="781"/>
      <c r="H36" s="781"/>
      <c r="I36" s="781"/>
      <c r="J36" s="781"/>
      <c r="K36" s="781"/>
      <c r="L36" s="781"/>
      <c r="M36" s="781"/>
      <c r="N36" s="781"/>
      <c r="O36" s="781"/>
      <c r="P36" s="782"/>
      <c r="Q36" s="783">
        <v>34260</v>
      </c>
      <c r="R36" s="784"/>
      <c r="S36" s="784"/>
      <c r="T36" s="784"/>
      <c r="U36" s="784"/>
      <c r="V36" s="784">
        <v>31910</v>
      </c>
      <c r="W36" s="784"/>
      <c r="X36" s="784"/>
      <c r="Y36" s="784"/>
      <c r="Z36" s="784"/>
      <c r="AA36" s="784">
        <v>2350</v>
      </c>
      <c r="AB36" s="784"/>
      <c r="AC36" s="784"/>
      <c r="AD36" s="784"/>
      <c r="AE36" s="785"/>
      <c r="AF36" s="786">
        <v>5936</v>
      </c>
      <c r="AG36" s="787"/>
      <c r="AH36" s="787"/>
      <c r="AI36" s="787"/>
      <c r="AJ36" s="788"/>
      <c r="AK36" s="834">
        <v>408</v>
      </c>
      <c r="AL36" s="830"/>
      <c r="AM36" s="830"/>
      <c r="AN36" s="830"/>
      <c r="AO36" s="830"/>
      <c r="AP36" s="830">
        <v>20268</v>
      </c>
      <c r="AQ36" s="830"/>
      <c r="AR36" s="830"/>
      <c r="AS36" s="830"/>
      <c r="AT36" s="830"/>
      <c r="AU36" s="830">
        <v>4</v>
      </c>
      <c r="AV36" s="830"/>
      <c r="AW36" s="830"/>
      <c r="AX36" s="830"/>
      <c r="AY36" s="830"/>
      <c r="AZ36" s="831">
        <v>0</v>
      </c>
      <c r="BA36" s="831"/>
      <c r="BB36" s="831"/>
      <c r="BC36" s="831"/>
      <c r="BD36" s="831"/>
      <c r="BE36" s="832" t="s">
        <v>588</v>
      </c>
      <c r="BF36" s="832"/>
      <c r="BG36" s="832"/>
      <c r="BH36" s="832"/>
      <c r="BI36" s="833"/>
      <c r="BJ36" s="232"/>
      <c r="BK36" s="232"/>
      <c r="BL36" s="232"/>
      <c r="BM36" s="232"/>
      <c r="BN36" s="232"/>
      <c r="BO36" s="241"/>
      <c r="BP36" s="241"/>
      <c r="BQ36" s="238">
        <v>30</v>
      </c>
      <c r="BR36" s="239"/>
      <c r="BS36" s="773" t="s">
        <v>620</v>
      </c>
      <c r="BT36" s="774"/>
      <c r="BU36" s="774"/>
      <c r="BV36" s="774"/>
      <c r="BW36" s="774"/>
      <c r="BX36" s="774"/>
      <c r="BY36" s="774"/>
      <c r="BZ36" s="774"/>
      <c r="CA36" s="774"/>
      <c r="CB36" s="774"/>
      <c r="CC36" s="774"/>
      <c r="CD36" s="774"/>
      <c r="CE36" s="774"/>
      <c r="CF36" s="774"/>
      <c r="CG36" s="775"/>
      <c r="CH36" s="776">
        <v>42</v>
      </c>
      <c r="CI36" s="777"/>
      <c r="CJ36" s="777"/>
      <c r="CK36" s="777"/>
      <c r="CL36" s="778"/>
      <c r="CM36" s="776">
        <v>-41</v>
      </c>
      <c r="CN36" s="777"/>
      <c r="CO36" s="777"/>
      <c r="CP36" s="777"/>
      <c r="CQ36" s="778"/>
      <c r="CR36" s="776">
        <v>18</v>
      </c>
      <c r="CS36" s="777"/>
      <c r="CT36" s="777"/>
      <c r="CU36" s="777"/>
      <c r="CV36" s="778"/>
      <c r="CW36" s="776" t="s">
        <v>517</v>
      </c>
      <c r="CX36" s="777"/>
      <c r="CY36" s="777"/>
      <c r="CZ36" s="777"/>
      <c r="DA36" s="778"/>
      <c r="DB36" s="776" t="s">
        <v>517</v>
      </c>
      <c r="DC36" s="777"/>
      <c r="DD36" s="777"/>
      <c r="DE36" s="777"/>
      <c r="DF36" s="778"/>
      <c r="DG36" s="776" t="s">
        <v>517</v>
      </c>
      <c r="DH36" s="777"/>
      <c r="DI36" s="777"/>
      <c r="DJ36" s="777"/>
      <c r="DK36" s="778"/>
      <c r="DL36" s="776" t="s">
        <v>517</v>
      </c>
      <c r="DM36" s="777"/>
      <c r="DN36" s="777"/>
      <c r="DO36" s="777"/>
      <c r="DP36" s="778"/>
      <c r="DQ36" s="776" t="s">
        <v>517</v>
      </c>
      <c r="DR36" s="777"/>
      <c r="DS36" s="777"/>
      <c r="DT36" s="777"/>
      <c r="DU36" s="778"/>
      <c r="DV36" s="773"/>
      <c r="DW36" s="774"/>
      <c r="DX36" s="774"/>
      <c r="DY36" s="774"/>
      <c r="DZ36" s="779"/>
      <c r="EA36" s="230"/>
    </row>
    <row r="37" spans="1:131" ht="26.25" customHeight="1" x14ac:dyDescent="0.2">
      <c r="A37" s="242">
        <v>10</v>
      </c>
      <c r="B37" s="780" t="s">
        <v>417</v>
      </c>
      <c r="C37" s="781"/>
      <c r="D37" s="781"/>
      <c r="E37" s="781"/>
      <c r="F37" s="781"/>
      <c r="G37" s="781"/>
      <c r="H37" s="781"/>
      <c r="I37" s="781"/>
      <c r="J37" s="781"/>
      <c r="K37" s="781"/>
      <c r="L37" s="781"/>
      <c r="M37" s="781"/>
      <c r="N37" s="781"/>
      <c r="O37" s="781"/>
      <c r="P37" s="782"/>
      <c r="Q37" s="783">
        <v>1573</v>
      </c>
      <c r="R37" s="784"/>
      <c r="S37" s="784"/>
      <c r="T37" s="784"/>
      <c r="U37" s="784"/>
      <c r="V37" s="784">
        <v>1479</v>
      </c>
      <c r="W37" s="784"/>
      <c r="X37" s="784"/>
      <c r="Y37" s="784"/>
      <c r="Z37" s="784"/>
      <c r="AA37" s="784">
        <v>94</v>
      </c>
      <c r="AB37" s="784"/>
      <c r="AC37" s="784"/>
      <c r="AD37" s="784"/>
      <c r="AE37" s="785"/>
      <c r="AF37" s="786">
        <v>1412</v>
      </c>
      <c r="AG37" s="787"/>
      <c r="AH37" s="787"/>
      <c r="AI37" s="787"/>
      <c r="AJ37" s="788"/>
      <c r="AK37" s="834">
        <v>1</v>
      </c>
      <c r="AL37" s="830"/>
      <c r="AM37" s="830"/>
      <c r="AN37" s="830"/>
      <c r="AO37" s="830"/>
      <c r="AP37" s="830">
        <v>4467</v>
      </c>
      <c r="AQ37" s="830"/>
      <c r="AR37" s="830"/>
      <c r="AS37" s="830"/>
      <c r="AT37" s="830"/>
      <c r="AU37" s="830">
        <v>0</v>
      </c>
      <c r="AV37" s="830"/>
      <c r="AW37" s="830"/>
      <c r="AX37" s="830"/>
      <c r="AY37" s="830"/>
      <c r="AZ37" s="831">
        <v>0</v>
      </c>
      <c r="BA37" s="831"/>
      <c r="BB37" s="831"/>
      <c r="BC37" s="831"/>
      <c r="BD37" s="831"/>
      <c r="BE37" s="832" t="s">
        <v>588</v>
      </c>
      <c r="BF37" s="832"/>
      <c r="BG37" s="832"/>
      <c r="BH37" s="832"/>
      <c r="BI37" s="833"/>
      <c r="BJ37" s="232"/>
      <c r="BK37" s="232"/>
      <c r="BL37" s="232"/>
      <c r="BM37" s="232"/>
      <c r="BN37" s="232"/>
      <c r="BO37" s="241"/>
      <c r="BP37" s="241"/>
      <c r="BQ37" s="238">
        <v>31</v>
      </c>
      <c r="BR37" s="239"/>
      <c r="BS37" s="773" t="s">
        <v>621</v>
      </c>
      <c r="BT37" s="774"/>
      <c r="BU37" s="774"/>
      <c r="BV37" s="774"/>
      <c r="BW37" s="774"/>
      <c r="BX37" s="774"/>
      <c r="BY37" s="774"/>
      <c r="BZ37" s="774"/>
      <c r="CA37" s="774"/>
      <c r="CB37" s="774"/>
      <c r="CC37" s="774"/>
      <c r="CD37" s="774"/>
      <c r="CE37" s="774"/>
      <c r="CF37" s="774"/>
      <c r="CG37" s="775"/>
      <c r="CH37" s="776">
        <v>1024</v>
      </c>
      <c r="CI37" s="777"/>
      <c r="CJ37" s="777"/>
      <c r="CK37" s="777"/>
      <c r="CL37" s="778"/>
      <c r="CM37" s="776">
        <v>7588</v>
      </c>
      <c r="CN37" s="777"/>
      <c r="CO37" s="777"/>
      <c r="CP37" s="777"/>
      <c r="CQ37" s="778"/>
      <c r="CR37" s="776">
        <v>450</v>
      </c>
      <c r="CS37" s="777"/>
      <c r="CT37" s="777"/>
      <c r="CU37" s="777"/>
      <c r="CV37" s="778"/>
      <c r="CW37" s="776" t="s">
        <v>517</v>
      </c>
      <c r="CX37" s="777"/>
      <c r="CY37" s="777"/>
      <c r="CZ37" s="777"/>
      <c r="DA37" s="778"/>
      <c r="DB37" s="776">
        <v>17762</v>
      </c>
      <c r="DC37" s="777"/>
      <c r="DD37" s="777"/>
      <c r="DE37" s="777"/>
      <c r="DF37" s="778"/>
      <c r="DG37" s="776" t="s">
        <v>517</v>
      </c>
      <c r="DH37" s="777"/>
      <c r="DI37" s="777"/>
      <c r="DJ37" s="777"/>
      <c r="DK37" s="778"/>
      <c r="DL37" s="776" t="s">
        <v>517</v>
      </c>
      <c r="DM37" s="777"/>
      <c r="DN37" s="777"/>
      <c r="DO37" s="777"/>
      <c r="DP37" s="778"/>
      <c r="DQ37" s="776" t="s">
        <v>517</v>
      </c>
      <c r="DR37" s="777"/>
      <c r="DS37" s="777"/>
      <c r="DT37" s="777"/>
      <c r="DU37" s="778"/>
      <c r="DV37" s="773"/>
      <c r="DW37" s="774"/>
      <c r="DX37" s="774"/>
      <c r="DY37" s="774"/>
      <c r="DZ37" s="779"/>
      <c r="EA37" s="230"/>
    </row>
    <row r="38" spans="1:131" ht="26.25" customHeight="1" x14ac:dyDescent="0.2">
      <c r="A38" s="242">
        <v>11</v>
      </c>
      <c r="B38" s="780" t="s">
        <v>418</v>
      </c>
      <c r="C38" s="781"/>
      <c r="D38" s="781"/>
      <c r="E38" s="781"/>
      <c r="F38" s="781"/>
      <c r="G38" s="781"/>
      <c r="H38" s="781"/>
      <c r="I38" s="781"/>
      <c r="J38" s="781"/>
      <c r="K38" s="781"/>
      <c r="L38" s="781"/>
      <c r="M38" s="781"/>
      <c r="N38" s="781"/>
      <c r="O38" s="781"/>
      <c r="P38" s="782"/>
      <c r="Q38" s="783">
        <v>12563</v>
      </c>
      <c r="R38" s="784"/>
      <c r="S38" s="784"/>
      <c r="T38" s="784"/>
      <c r="U38" s="784"/>
      <c r="V38" s="784">
        <v>11985</v>
      </c>
      <c r="W38" s="784"/>
      <c r="X38" s="784"/>
      <c r="Y38" s="784"/>
      <c r="Z38" s="784"/>
      <c r="AA38" s="784">
        <v>578</v>
      </c>
      <c r="AB38" s="784"/>
      <c r="AC38" s="784"/>
      <c r="AD38" s="784"/>
      <c r="AE38" s="785"/>
      <c r="AF38" s="786">
        <v>109110</v>
      </c>
      <c r="AG38" s="787"/>
      <c r="AH38" s="787"/>
      <c r="AI38" s="787"/>
      <c r="AJ38" s="788"/>
      <c r="AK38" s="834">
        <v>0</v>
      </c>
      <c r="AL38" s="830"/>
      <c r="AM38" s="830"/>
      <c r="AN38" s="830"/>
      <c r="AO38" s="830"/>
      <c r="AP38" s="830">
        <v>34931</v>
      </c>
      <c r="AQ38" s="830"/>
      <c r="AR38" s="830"/>
      <c r="AS38" s="830"/>
      <c r="AT38" s="830"/>
      <c r="AU38" s="830">
        <v>0</v>
      </c>
      <c r="AV38" s="830"/>
      <c r="AW38" s="830"/>
      <c r="AX38" s="830"/>
      <c r="AY38" s="830"/>
      <c r="AZ38" s="831">
        <v>0</v>
      </c>
      <c r="BA38" s="831"/>
      <c r="BB38" s="831"/>
      <c r="BC38" s="831"/>
      <c r="BD38" s="831"/>
      <c r="BE38" s="832" t="s">
        <v>588</v>
      </c>
      <c r="BF38" s="832"/>
      <c r="BG38" s="832"/>
      <c r="BH38" s="832"/>
      <c r="BI38" s="833"/>
      <c r="BJ38" s="232"/>
      <c r="BK38" s="232"/>
      <c r="BL38" s="232"/>
      <c r="BM38" s="232"/>
      <c r="BN38" s="232"/>
      <c r="BO38" s="241"/>
      <c r="BP38" s="241"/>
      <c r="BQ38" s="238">
        <v>32</v>
      </c>
      <c r="BR38" s="239"/>
      <c r="BS38" s="773" t="s">
        <v>622</v>
      </c>
      <c r="BT38" s="774"/>
      <c r="BU38" s="774"/>
      <c r="BV38" s="774"/>
      <c r="BW38" s="774"/>
      <c r="BX38" s="774"/>
      <c r="BY38" s="774"/>
      <c r="BZ38" s="774"/>
      <c r="CA38" s="774"/>
      <c r="CB38" s="774"/>
      <c r="CC38" s="774"/>
      <c r="CD38" s="774"/>
      <c r="CE38" s="774"/>
      <c r="CF38" s="774"/>
      <c r="CG38" s="775"/>
      <c r="CH38" s="776">
        <v>9</v>
      </c>
      <c r="CI38" s="777"/>
      <c r="CJ38" s="777"/>
      <c r="CK38" s="777"/>
      <c r="CL38" s="778"/>
      <c r="CM38" s="776">
        <v>260</v>
      </c>
      <c r="CN38" s="777"/>
      <c r="CO38" s="777"/>
      <c r="CP38" s="777"/>
      <c r="CQ38" s="778"/>
      <c r="CR38" s="776">
        <v>110</v>
      </c>
      <c r="CS38" s="777"/>
      <c r="CT38" s="777"/>
      <c r="CU38" s="777"/>
      <c r="CV38" s="778"/>
      <c r="CW38" s="776" t="s">
        <v>517</v>
      </c>
      <c r="CX38" s="777"/>
      <c r="CY38" s="777"/>
      <c r="CZ38" s="777"/>
      <c r="DA38" s="778"/>
      <c r="DB38" s="776" t="s">
        <v>517</v>
      </c>
      <c r="DC38" s="777"/>
      <c r="DD38" s="777"/>
      <c r="DE38" s="777"/>
      <c r="DF38" s="778"/>
      <c r="DG38" s="776" t="s">
        <v>517</v>
      </c>
      <c r="DH38" s="777"/>
      <c r="DI38" s="777"/>
      <c r="DJ38" s="777"/>
      <c r="DK38" s="778"/>
      <c r="DL38" s="776" t="s">
        <v>517</v>
      </c>
      <c r="DM38" s="777"/>
      <c r="DN38" s="777"/>
      <c r="DO38" s="777"/>
      <c r="DP38" s="778"/>
      <c r="DQ38" s="776" t="s">
        <v>517</v>
      </c>
      <c r="DR38" s="777"/>
      <c r="DS38" s="777"/>
      <c r="DT38" s="777"/>
      <c r="DU38" s="778"/>
      <c r="DV38" s="773"/>
      <c r="DW38" s="774"/>
      <c r="DX38" s="774"/>
      <c r="DY38" s="774"/>
      <c r="DZ38" s="779"/>
      <c r="EA38" s="230"/>
    </row>
    <row r="39" spans="1:131" ht="26.25" customHeight="1" x14ac:dyDescent="0.2">
      <c r="A39" s="242">
        <v>12</v>
      </c>
      <c r="B39" s="780" t="s">
        <v>419</v>
      </c>
      <c r="C39" s="781"/>
      <c r="D39" s="781"/>
      <c r="E39" s="781"/>
      <c r="F39" s="781"/>
      <c r="G39" s="781"/>
      <c r="H39" s="781"/>
      <c r="I39" s="781"/>
      <c r="J39" s="781"/>
      <c r="K39" s="781"/>
      <c r="L39" s="781"/>
      <c r="M39" s="781"/>
      <c r="N39" s="781"/>
      <c r="O39" s="781"/>
      <c r="P39" s="782"/>
      <c r="Q39" s="783">
        <v>3118</v>
      </c>
      <c r="R39" s="784"/>
      <c r="S39" s="784"/>
      <c r="T39" s="784"/>
      <c r="U39" s="784"/>
      <c r="V39" s="784">
        <v>3118</v>
      </c>
      <c r="W39" s="784"/>
      <c r="X39" s="784"/>
      <c r="Y39" s="784"/>
      <c r="Z39" s="784"/>
      <c r="AA39" s="784">
        <v>0</v>
      </c>
      <c r="AB39" s="784"/>
      <c r="AC39" s="784"/>
      <c r="AD39" s="784"/>
      <c r="AE39" s="785"/>
      <c r="AF39" s="786" t="s">
        <v>249</v>
      </c>
      <c r="AG39" s="787"/>
      <c r="AH39" s="787"/>
      <c r="AI39" s="787"/>
      <c r="AJ39" s="788"/>
      <c r="AK39" s="834">
        <v>141</v>
      </c>
      <c r="AL39" s="830"/>
      <c r="AM39" s="830"/>
      <c r="AN39" s="830"/>
      <c r="AO39" s="830"/>
      <c r="AP39" s="830">
        <v>9628</v>
      </c>
      <c r="AQ39" s="830"/>
      <c r="AR39" s="830"/>
      <c r="AS39" s="830"/>
      <c r="AT39" s="830"/>
      <c r="AU39" s="830">
        <v>4044</v>
      </c>
      <c r="AV39" s="830"/>
      <c r="AW39" s="830"/>
      <c r="AX39" s="830"/>
      <c r="AY39" s="830"/>
      <c r="AZ39" s="831">
        <v>0</v>
      </c>
      <c r="BA39" s="831"/>
      <c r="BB39" s="831"/>
      <c r="BC39" s="831"/>
      <c r="BD39" s="831"/>
      <c r="BE39" s="832" t="s">
        <v>587</v>
      </c>
      <c r="BF39" s="832"/>
      <c r="BG39" s="832"/>
      <c r="BH39" s="832"/>
      <c r="BI39" s="833"/>
      <c r="BJ39" s="232"/>
      <c r="BK39" s="232"/>
      <c r="BL39" s="232"/>
      <c r="BM39" s="232"/>
      <c r="BN39" s="232"/>
      <c r="BO39" s="241"/>
      <c r="BP39" s="241"/>
      <c r="BQ39" s="238">
        <v>33</v>
      </c>
      <c r="BR39" s="239"/>
      <c r="BS39" s="773" t="s">
        <v>623</v>
      </c>
      <c r="BT39" s="774"/>
      <c r="BU39" s="774"/>
      <c r="BV39" s="774"/>
      <c r="BW39" s="774"/>
      <c r="BX39" s="774"/>
      <c r="BY39" s="774"/>
      <c r="BZ39" s="774"/>
      <c r="CA39" s="774"/>
      <c r="CB39" s="774"/>
      <c r="CC39" s="774"/>
      <c r="CD39" s="774"/>
      <c r="CE39" s="774"/>
      <c r="CF39" s="774"/>
      <c r="CG39" s="775"/>
      <c r="CH39" s="776">
        <v>10</v>
      </c>
      <c r="CI39" s="777"/>
      <c r="CJ39" s="777"/>
      <c r="CK39" s="777"/>
      <c r="CL39" s="778"/>
      <c r="CM39" s="776">
        <v>70</v>
      </c>
      <c r="CN39" s="777"/>
      <c r="CO39" s="777"/>
      <c r="CP39" s="777"/>
      <c r="CQ39" s="778"/>
      <c r="CR39" s="776">
        <v>50</v>
      </c>
      <c r="CS39" s="777"/>
      <c r="CT39" s="777"/>
      <c r="CU39" s="777"/>
      <c r="CV39" s="778"/>
      <c r="CW39" s="776" t="s">
        <v>517</v>
      </c>
      <c r="CX39" s="777"/>
      <c r="CY39" s="777"/>
      <c r="CZ39" s="777"/>
      <c r="DA39" s="778"/>
      <c r="DB39" s="776" t="s">
        <v>517</v>
      </c>
      <c r="DC39" s="777"/>
      <c r="DD39" s="777"/>
      <c r="DE39" s="777"/>
      <c r="DF39" s="778"/>
      <c r="DG39" s="776" t="s">
        <v>517</v>
      </c>
      <c r="DH39" s="777"/>
      <c r="DI39" s="777"/>
      <c r="DJ39" s="777"/>
      <c r="DK39" s="778"/>
      <c r="DL39" s="776" t="s">
        <v>517</v>
      </c>
      <c r="DM39" s="777"/>
      <c r="DN39" s="777"/>
      <c r="DO39" s="777"/>
      <c r="DP39" s="778"/>
      <c r="DQ39" s="776" t="s">
        <v>517</v>
      </c>
      <c r="DR39" s="777"/>
      <c r="DS39" s="777"/>
      <c r="DT39" s="777"/>
      <c r="DU39" s="778"/>
      <c r="DV39" s="773" t="s">
        <v>629</v>
      </c>
      <c r="DW39" s="774"/>
      <c r="DX39" s="774"/>
      <c r="DY39" s="774"/>
      <c r="DZ39" s="779"/>
      <c r="EA39" s="230"/>
    </row>
    <row r="40" spans="1:131" ht="26.25" customHeight="1" x14ac:dyDescent="0.2">
      <c r="A40" s="238">
        <v>13</v>
      </c>
      <c r="B40" s="780" t="s">
        <v>420</v>
      </c>
      <c r="C40" s="781"/>
      <c r="D40" s="781"/>
      <c r="E40" s="781"/>
      <c r="F40" s="781"/>
      <c r="G40" s="781"/>
      <c r="H40" s="781"/>
      <c r="I40" s="781"/>
      <c r="J40" s="781"/>
      <c r="K40" s="781"/>
      <c r="L40" s="781"/>
      <c r="M40" s="781"/>
      <c r="N40" s="781"/>
      <c r="O40" s="781"/>
      <c r="P40" s="782"/>
      <c r="Q40" s="783">
        <v>829</v>
      </c>
      <c r="R40" s="784"/>
      <c r="S40" s="784"/>
      <c r="T40" s="784"/>
      <c r="U40" s="784"/>
      <c r="V40" s="784">
        <v>828</v>
      </c>
      <c r="W40" s="784"/>
      <c r="X40" s="784"/>
      <c r="Y40" s="784"/>
      <c r="Z40" s="784"/>
      <c r="AA40" s="784">
        <v>1</v>
      </c>
      <c r="AB40" s="784"/>
      <c r="AC40" s="784"/>
      <c r="AD40" s="784"/>
      <c r="AE40" s="785"/>
      <c r="AF40" s="786" t="s">
        <v>249</v>
      </c>
      <c r="AG40" s="787"/>
      <c r="AH40" s="787"/>
      <c r="AI40" s="787"/>
      <c r="AJ40" s="788"/>
      <c r="AK40" s="834">
        <v>392</v>
      </c>
      <c r="AL40" s="830"/>
      <c r="AM40" s="830"/>
      <c r="AN40" s="830"/>
      <c r="AO40" s="830"/>
      <c r="AP40" s="830">
        <v>1915</v>
      </c>
      <c r="AQ40" s="830"/>
      <c r="AR40" s="830"/>
      <c r="AS40" s="830"/>
      <c r="AT40" s="830"/>
      <c r="AU40" s="830">
        <v>1281</v>
      </c>
      <c r="AV40" s="830"/>
      <c r="AW40" s="830"/>
      <c r="AX40" s="830"/>
      <c r="AY40" s="830"/>
      <c r="AZ40" s="831">
        <v>0</v>
      </c>
      <c r="BA40" s="831"/>
      <c r="BB40" s="831"/>
      <c r="BC40" s="831"/>
      <c r="BD40" s="831"/>
      <c r="BE40" s="832" t="s">
        <v>587</v>
      </c>
      <c r="BF40" s="832"/>
      <c r="BG40" s="832"/>
      <c r="BH40" s="832"/>
      <c r="BI40" s="833"/>
      <c r="BJ40" s="232"/>
      <c r="BK40" s="232"/>
      <c r="BL40" s="232"/>
      <c r="BM40" s="232"/>
      <c r="BN40" s="232"/>
      <c r="BO40" s="241"/>
      <c r="BP40" s="241"/>
      <c r="BQ40" s="238">
        <v>34</v>
      </c>
      <c r="BR40" s="239"/>
      <c r="BS40" s="773" t="s">
        <v>624</v>
      </c>
      <c r="BT40" s="774"/>
      <c r="BU40" s="774"/>
      <c r="BV40" s="774"/>
      <c r="BW40" s="774"/>
      <c r="BX40" s="774"/>
      <c r="BY40" s="774"/>
      <c r="BZ40" s="774"/>
      <c r="CA40" s="774"/>
      <c r="CB40" s="774"/>
      <c r="CC40" s="774"/>
      <c r="CD40" s="774"/>
      <c r="CE40" s="774"/>
      <c r="CF40" s="774"/>
      <c r="CG40" s="775"/>
      <c r="CH40" s="776">
        <v>0.02</v>
      </c>
      <c r="CI40" s="777"/>
      <c r="CJ40" s="777"/>
      <c r="CK40" s="777"/>
      <c r="CL40" s="778"/>
      <c r="CM40" s="776">
        <v>4</v>
      </c>
      <c r="CN40" s="777"/>
      <c r="CO40" s="777"/>
      <c r="CP40" s="777"/>
      <c r="CQ40" s="778"/>
      <c r="CR40" s="776">
        <v>3</v>
      </c>
      <c r="CS40" s="777"/>
      <c r="CT40" s="777"/>
      <c r="CU40" s="777"/>
      <c r="CV40" s="778"/>
      <c r="CW40" s="776">
        <v>1017</v>
      </c>
      <c r="CX40" s="777"/>
      <c r="CY40" s="777"/>
      <c r="CZ40" s="777"/>
      <c r="DA40" s="778"/>
      <c r="DB40" s="776" t="s">
        <v>517</v>
      </c>
      <c r="DC40" s="777"/>
      <c r="DD40" s="777"/>
      <c r="DE40" s="777"/>
      <c r="DF40" s="778"/>
      <c r="DG40" s="776" t="s">
        <v>517</v>
      </c>
      <c r="DH40" s="777"/>
      <c r="DI40" s="777"/>
      <c r="DJ40" s="777"/>
      <c r="DK40" s="778"/>
      <c r="DL40" s="776" t="s">
        <v>517</v>
      </c>
      <c r="DM40" s="777"/>
      <c r="DN40" s="777"/>
      <c r="DO40" s="777"/>
      <c r="DP40" s="778"/>
      <c r="DQ40" s="776" t="s">
        <v>517</v>
      </c>
      <c r="DR40" s="777"/>
      <c r="DS40" s="777"/>
      <c r="DT40" s="777"/>
      <c r="DU40" s="778"/>
      <c r="DV40" s="773"/>
      <c r="DW40" s="774"/>
      <c r="DX40" s="774"/>
      <c r="DY40" s="774"/>
      <c r="DZ40" s="779"/>
      <c r="EA40" s="230"/>
    </row>
    <row r="41" spans="1:131" ht="26.25" customHeight="1" x14ac:dyDescent="0.2">
      <c r="A41" s="238">
        <v>14</v>
      </c>
      <c r="B41" s="780" t="s">
        <v>421</v>
      </c>
      <c r="C41" s="781"/>
      <c r="D41" s="781"/>
      <c r="E41" s="781"/>
      <c r="F41" s="781"/>
      <c r="G41" s="781"/>
      <c r="H41" s="781"/>
      <c r="I41" s="781"/>
      <c r="J41" s="781"/>
      <c r="K41" s="781"/>
      <c r="L41" s="781"/>
      <c r="M41" s="781"/>
      <c r="N41" s="781"/>
      <c r="O41" s="781"/>
      <c r="P41" s="782"/>
      <c r="Q41" s="783">
        <v>1306</v>
      </c>
      <c r="R41" s="784"/>
      <c r="S41" s="784"/>
      <c r="T41" s="784"/>
      <c r="U41" s="784"/>
      <c r="V41" s="784">
        <v>1271</v>
      </c>
      <c r="W41" s="784"/>
      <c r="X41" s="784"/>
      <c r="Y41" s="784"/>
      <c r="Z41" s="784"/>
      <c r="AA41" s="784">
        <v>35</v>
      </c>
      <c r="AB41" s="784"/>
      <c r="AC41" s="784"/>
      <c r="AD41" s="784"/>
      <c r="AE41" s="785"/>
      <c r="AF41" s="786" t="s">
        <v>249</v>
      </c>
      <c r="AG41" s="787"/>
      <c r="AH41" s="787"/>
      <c r="AI41" s="787"/>
      <c r="AJ41" s="788"/>
      <c r="AK41" s="834">
        <v>891</v>
      </c>
      <c r="AL41" s="830"/>
      <c r="AM41" s="830"/>
      <c r="AN41" s="830"/>
      <c r="AO41" s="830"/>
      <c r="AP41" s="830">
        <v>4842</v>
      </c>
      <c r="AQ41" s="830"/>
      <c r="AR41" s="830"/>
      <c r="AS41" s="830"/>
      <c r="AT41" s="830"/>
      <c r="AU41" s="830">
        <v>4494</v>
      </c>
      <c r="AV41" s="830"/>
      <c r="AW41" s="830"/>
      <c r="AX41" s="830"/>
      <c r="AY41" s="830"/>
      <c r="AZ41" s="831">
        <v>0</v>
      </c>
      <c r="BA41" s="831"/>
      <c r="BB41" s="831"/>
      <c r="BC41" s="831"/>
      <c r="BD41" s="831"/>
      <c r="BE41" s="832" t="s">
        <v>587</v>
      </c>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t="s">
        <v>422</v>
      </c>
      <c r="C42" s="781"/>
      <c r="D42" s="781"/>
      <c r="E42" s="781"/>
      <c r="F42" s="781"/>
      <c r="G42" s="781"/>
      <c r="H42" s="781"/>
      <c r="I42" s="781"/>
      <c r="J42" s="781"/>
      <c r="K42" s="781"/>
      <c r="L42" s="781"/>
      <c r="M42" s="781"/>
      <c r="N42" s="781"/>
      <c r="O42" s="781"/>
      <c r="P42" s="782"/>
      <c r="Q42" s="783">
        <v>586</v>
      </c>
      <c r="R42" s="784"/>
      <c r="S42" s="784"/>
      <c r="T42" s="784"/>
      <c r="U42" s="784"/>
      <c r="V42" s="784">
        <v>5072</v>
      </c>
      <c r="W42" s="784"/>
      <c r="X42" s="784"/>
      <c r="Y42" s="784"/>
      <c r="Z42" s="784"/>
      <c r="AA42" s="784">
        <v>214</v>
      </c>
      <c r="AB42" s="784"/>
      <c r="AC42" s="784"/>
      <c r="AD42" s="784"/>
      <c r="AE42" s="785"/>
      <c r="AF42" s="786">
        <v>6961</v>
      </c>
      <c r="AG42" s="787"/>
      <c r="AH42" s="787"/>
      <c r="AI42" s="787"/>
      <c r="AJ42" s="788"/>
      <c r="AK42" s="834">
        <v>1948</v>
      </c>
      <c r="AL42" s="830"/>
      <c r="AM42" s="830"/>
      <c r="AN42" s="830"/>
      <c r="AO42" s="830"/>
      <c r="AP42" s="830">
        <v>33995</v>
      </c>
      <c r="AQ42" s="830"/>
      <c r="AR42" s="830"/>
      <c r="AS42" s="830"/>
      <c r="AT42" s="830"/>
      <c r="AU42" s="830">
        <v>8387</v>
      </c>
      <c r="AV42" s="830"/>
      <c r="AW42" s="830"/>
      <c r="AX42" s="830"/>
      <c r="AY42" s="830"/>
      <c r="AZ42" s="831">
        <v>0</v>
      </c>
      <c r="BA42" s="831"/>
      <c r="BB42" s="831"/>
      <c r="BC42" s="831"/>
      <c r="BD42" s="831"/>
      <c r="BE42" s="832" t="s">
        <v>587</v>
      </c>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423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396</v>
      </c>
      <c r="B63" s="789" t="s">
        <v>424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202846</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249</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425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426</v>
      </c>
      <c r="B66" s="728"/>
      <c r="C66" s="728"/>
      <c r="D66" s="728"/>
      <c r="E66" s="728"/>
      <c r="F66" s="728"/>
      <c r="G66" s="728"/>
      <c r="H66" s="728"/>
      <c r="I66" s="728"/>
      <c r="J66" s="728"/>
      <c r="K66" s="728"/>
      <c r="L66" s="728"/>
      <c r="M66" s="728"/>
      <c r="N66" s="728"/>
      <c r="O66" s="728"/>
      <c r="P66" s="729"/>
      <c r="Q66" s="733" t="s">
        <v>427</v>
      </c>
      <c r="R66" s="734"/>
      <c r="S66" s="734"/>
      <c r="T66" s="734"/>
      <c r="U66" s="735"/>
      <c r="V66" s="733" t="s">
        <v>401</v>
      </c>
      <c r="W66" s="734"/>
      <c r="X66" s="734"/>
      <c r="Y66" s="734"/>
      <c r="Z66" s="735"/>
      <c r="AA66" s="733" t="s">
        <v>402</v>
      </c>
      <c r="AB66" s="734"/>
      <c r="AC66" s="734"/>
      <c r="AD66" s="734"/>
      <c r="AE66" s="735"/>
      <c r="AF66" s="854" t="s">
        <v>403</v>
      </c>
      <c r="AG66" s="815"/>
      <c r="AH66" s="815"/>
      <c r="AI66" s="815"/>
      <c r="AJ66" s="855"/>
      <c r="AK66" s="733" t="s">
        <v>404</v>
      </c>
      <c r="AL66" s="728"/>
      <c r="AM66" s="728"/>
      <c r="AN66" s="728"/>
      <c r="AO66" s="729"/>
      <c r="AP66" s="733" t="s">
        <v>405</v>
      </c>
      <c r="AQ66" s="734"/>
      <c r="AR66" s="734"/>
      <c r="AS66" s="734"/>
      <c r="AT66" s="735"/>
      <c r="AU66" s="733" t="s">
        <v>428</v>
      </c>
      <c r="AV66" s="734"/>
      <c r="AW66" s="734"/>
      <c r="AX66" s="734"/>
      <c r="AY66" s="735"/>
      <c r="AZ66" s="733" t="s">
        <v>381</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630</v>
      </c>
      <c r="C68" s="870"/>
      <c r="D68" s="870"/>
      <c r="E68" s="870"/>
      <c r="F68" s="870"/>
      <c r="G68" s="870"/>
      <c r="H68" s="870"/>
      <c r="I68" s="870"/>
      <c r="J68" s="870"/>
      <c r="K68" s="870"/>
      <c r="L68" s="870"/>
      <c r="M68" s="870"/>
      <c r="N68" s="870"/>
      <c r="O68" s="870"/>
      <c r="P68" s="871"/>
      <c r="Q68" s="872">
        <v>2743</v>
      </c>
      <c r="R68" s="866"/>
      <c r="S68" s="866"/>
      <c r="T68" s="866"/>
      <c r="U68" s="866"/>
      <c r="V68" s="866">
        <v>2681</v>
      </c>
      <c r="W68" s="866"/>
      <c r="X68" s="866"/>
      <c r="Y68" s="866"/>
      <c r="Z68" s="866"/>
      <c r="AA68" s="866">
        <v>62</v>
      </c>
      <c r="AB68" s="866"/>
      <c r="AC68" s="866"/>
      <c r="AD68" s="866"/>
      <c r="AE68" s="866"/>
      <c r="AF68" s="866">
        <v>62</v>
      </c>
      <c r="AG68" s="866"/>
      <c r="AH68" s="866"/>
      <c r="AI68" s="866"/>
      <c r="AJ68" s="866"/>
      <c r="AK68" s="866">
        <v>72</v>
      </c>
      <c r="AL68" s="866"/>
      <c r="AM68" s="866"/>
      <c r="AN68" s="866"/>
      <c r="AO68" s="866"/>
      <c r="AP68" s="866">
        <v>49</v>
      </c>
      <c r="AQ68" s="866"/>
      <c r="AR68" s="866"/>
      <c r="AS68" s="866"/>
      <c r="AT68" s="866"/>
      <c r="AU68" s="866">
        <v>49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c r="C69" s="874"/>
      <c r="D69" s="874"/>
      <c r="E69" s="874"/>
      <c r="F69" s="874"/>
      <c r="G69" s="874"/>
      <c r="H69" s="874"/>
      <c r="I69" s="874"/>
      <c r="J69" s="874"/>
      <c r="K69" s="874"/>
      <c r="L69" s="874"/>
      <c r="M69" s="874"/>
      <c r="N69" s="874"/>
      <c r="O69" s="874"/>
      <c r="P69" s="875"/>
      <c r="Q69" s="876"/>
      <c r="R69" s="830"/>
      <c r="S69" s="830"/>
      <c r="T69" s="830"/>
      <c r="U69" s="830"/>
      <c r="V69" s="830"/>
      <c r="W69" s="830"/>
      <c r="X69" s="830"/>
      <c r="Y69" s="830"/>
      <c r="Z69" s="830"/>
      <c r="AA69" s="830"/>
      <c r="AB69" s="830"/>
      <c r="AC69" s="830"/>
      <c r="AD69" s="830"/>
      <c r="AE69" s="830"/>
      <c r="AF69" s="830"/>
      <c r="AG69" s="830"/>
      <c r="AH69" s="830"/>
      <c r="AI69" s="830"/>
      <c r="AJ69" s="830"/>
      <c r="AK69" s="830"/>
      <c r="AL69" s="830"/>
      <c r="AM69" s="830"/>
      <c r="AN69" s="830"/>
      <c r="AO69" s="830"/>
      <c r="AP69" s="830"/>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396</v>
      </c>
      <c r="B88" s="789" t="s">
        <v>429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396</v>
      </c>
      <c r="BR102" s="789" t="s">
        <v>430</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431</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432</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435</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436</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438</v>
      </c>
      <c r="AB109" s="893"/>
      <c r="AC109" s="893"/>
      <c r="AD109" s="893"/>
      <c r="AE109" s="894"/>
      <c r="AF109" s="892" t="s">
        <v>439</v>
      </c>
      <c r="AG109" s="893"/>
      <c r="AH109" s="893"/>
      <c r="AI109" s="893"/>
      <c r="AJ109" s="894"/>
      <c r="AK109" s="892" t="s">
        <v>311</v>
      </c>
      <c r="AL109" s="893"/>
      <c r="AM109" s="893"/>
      <c r="AN109" s="893"/>
      <c r="AO109" s="894"/>
      <c r="AP109" s="892" t="s">
        <v>440</v>
      </c>
      <c r="AQ109" s="893"/>
      <c r="AR109" s="893"/>
      <c r="AS109" s="893"/>
      <c r="AT109" s="895"/>
      <c r="AU109" s="912" t="s">
        <v>437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438</v>
      </c>
      <c r="BR109" s="893"/>
      <c r="BS109" s="893"/>
      <c r="BT109" s="893"/>
      <c r="BU109" s="894"/>
      <c r="BV109" s="892" t="s">
        <v>439</v>
      </c>
      <c r="BW109" s="893"/>
      <c r="BX109" s="893"/>
      <c r="BY109" s="893"/>
      <c r="BZ109" s="894"/>
      <c r="CA109" s="892" t="s">
        <v>311</v>
      </c>
      <c r="CB109" s="893"/>
      <c r="CC109" s="893"/>
      <c r="CD109" s="893"/>
      <c r="CE109" s="894"/>
      <c r="CF109" s="913" t="s">
        <v>440</v>
      </c>
      <c r="CG109" s="913"/>
      <c r="CH109" s="913"/>
      <c r="CI109" s="913"/>
      <c r="CJ109" s="913"/>
      <c r="CK109" s="892" t="s">
        <v>441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438</v>
      </c>
      <c r="DH109" s="893"/>
      <c r="DI109" s="893"/>
      <c r="DJ109" s="893"/>
      <c r="DK109" s="894"/>
      <c r="DL109" s="892" t="s">
        <v>439</v>
      </c>
      <c r="DM109" s="893"/>
      <c r="DN109" s="893"/>
      <c r="DO109" s="893"/>
      <c r="DP109" s="894"/>
      <c r="DQ109" s="892" t="s">
        <v>311</v>
      </c>
      <c r="DR109" s="893"/>
      <c r="DS109" s="893"/>
      <c r="DT109" s="893"/>
      <c r="DU109" s="894"/>
      <c r="DV109" s="892" t="s">
        <v>440</v>
      </c>
      <c r="DW109" s="893"/>
      <c r="DX109" s="893"/>
      <c r="DY109" s="893"/>
      <c r="DZ109" s="895"/>
    </row>
    <row r="110" spans="1:131" s="230" customFormat="1" ht="26.25" customHeight="1" x14ac:dyDescent="0.2">
      <c r="A110" s="896" t="s">
        <v>442</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43314325</v>
      </c>
      <c r="AB110" s="900"/>
      <c r="AC110" s="900"/>
      <c r="AD110" s="900"/>
      <c r="AE110" s="901"/>
      <c r="AF110" s="902">
        <v>40218939</v>
      </c>
      <c r="AG110" s="900"/>
      <c r="AH110" s="900"/>
      <c r="AI110" s="900"/>
      <c r="AJ110" s="901"/>
      <c r="AK110" s="902">
        <v>39836310</v>
      </c>
      <c r="AL110" s="900"/>
      <c r="AM110" s="900"/>
      <c r="AN110" s="900"/>
      <c r="AO110" s="901"/>
      <c r="AP110" s="903">
        <v>10.1</v>
      </c>
      <c r="AQ110" s="904"/>
      <c r="AR110" s="904"/>
      <c r="AS110" s="904"/>
      <c r="AT110" s="905"/>
      <c r="AU110" s="906" t="s">
        <v>75</v>
      </c>
      <c r="AV110" s="907"/>
      <c r="AW110" s="907"/>
      <c r="AX110" s="907"/>
      <c r="AY110" s="907"/>
      <c r="AZ110" s="929" t="s">
        <v>443</v>
      </c>
      <c r="BA110" s="897"/>
      <c r="BB110" s="897"/>
      <c r="BC110" s="897"/>
      <c r="BD110" s="897"/>
      <c r="BE110" s="897"/>
      <c r="BF110" s="897"/>
      <c r="BG110" s="897"/>
      <c r="BH110" s="897"/>
      <c r="BI110" s="897"/>
      <c r="BJ110" s="897"/>
      <c r="BK110" s="897"/>
      <c r="BL110" s="897"/>
      <c r="BM110" s="897"/>
      <c r="BN110" s="897"/>
      <c r="BO110" s="897"/>
      <c r="BP110" s="898"/>
      <c r="BQ110" s="930">
        <v>1302897899</v>
      </c>
      <c r="BR110" s="931"/>
      <c r="BS110" s="931"/>
      <c r="BT110" s="931"/>
      <c r="BU110" s="931"/>
      <c r="BV110" s="931">
        <v>1347560010</v>
      </c>
      <c r="BW110" s="931"/>
      <c r="BX110" s="931"/>
      <c r="BY110" s="931"/>
      <c r="BZ110" s="931"/>
      <c r="CA110" s="931">
        <v>1375102444</v>
      </c>
      <c r="CB110" s="931"/>
      <c r="CC110" s="931"/>
      <c r="CD110" s="931"/>
      <c r="CE110" s="931"/>
      <c r="CF110" s="944">
        <v>349.1</v>
      </c>
      <c r="CG110" s="945"/>
      <c r="CH110" s="945"/>
      <c r="CI110" s="945"/>
      <c r="CJ110" s="945"/>
      <c r="CK110" s="946" t="s">
        <v>444</v>
      </c>
      <c r="CL110" s="947"/>
      <c r="CM110" s="929" t="s">
        <v>445</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2386834</v>
      </c>
      <c r="DH110" s="931"/>
      <c r="DI110" s="931"/>
      <c r="DJ110" s="931"/>
      <c r="DK110" s="931"/>
      <c r="DL110" s="931">
        <v>2184542</v>
      </c>
      <c r="DM110" s="931"/>
      <c r="DN110" s="931"/>
      <c r="DO110" s="931"/>
      <c r="DP110" s="931"/>
      <c r="DQ110" s="931">
        <v>1979627</v>
      </c>
      <c r="DR110" s="931"/>
      <c r="DS110" s="931"/>
      <c r="DT110" s="931"/>
      <c r="DU110" s="931"/>
      <c r="DV110" s="932">
        <v>0.5</v>
      </c>
      <c r="DW110" s="932"/>
      <c r="DX110" s="932"/>
      <c r="DY110" s="932"/>
      <c r="DZ110" s="933"/>
    </row>
    <row r="111" spans="1:131" s="230" customFormat="1" ht="26.25" customHeight="1" x14ac:dyDescent="0.2">
      <c r="A111" s="934" t="s">
        <v>446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249</v>
      </c>
      <c r="AB111" s="938"/>
      <c r="AC111" s="938"/>
      <c r="AD111" s="938"/>
      <c r="AE111" s="939"/>
      <c r="AF111" s="940" t="s">
        <v>249</v>
      </c>
      <c r="AG111" s="938"/>
      <c r="AH111" s="938"/>
      <c r="AI111" s="938"/>
      <c r="AJ111" s="939"/>
      <c r="AK111" s="940" t="s">
        <v>249</v>
      </c>
      <c r="AL111" s="938"/>
      <c r="AM111" s="938"/>
      <c r="AN111" s="938"/>
      <c r="AO111" s="939"/>
      <c r="AP111" s="941" t="s">
        <v>447</v>
      </c>
      <c r="AQ111" s="942"/>
      <c r="AR111" s="942"/>
      <c r="AS111" s="942"/>
      <c r="AT111" s="943"/>
      <c r="AU111" s="908"/>
      <c r="AV111" s="909"/>
      <c r="AW111" s="909"/>
      <c r="AX111" s="909"/>
      <c r="AY111" s="909"/>
      <c r="AZ111" s="922" t="s">
        <v>448</v>
      </c>
      <c r="BA111" s="923"/>
      <c r="BB111" s="923"/>
      <c r="BC111" s="923"/>
      <c r="BD111" s="923"/>
      <c r="BE111" s="923"/>
      <c r="BF111" s="923"/>
      <c r="BG111" s="923"/>
      <c r="BH111" s="923"/>
      <c r="BI111" s="923"/>
      <c r="BJ111" s="923"/>
      <c r="BK111" s="923"/>
      <c r="BL111" s="923"/>
      <c r="BM111" s="923"/>
      <c r="BN111" s="923"/>
      <c r="BO111" s="923"/>
      <c r="BP111" s="924"/>
      <c r="BQ111" s="925">
        <v>9266254</v>
      </c>
      <c r="BR111" s="926"/>
      <c r="BS111" s="926"/>
      <c r="BT111" s="926"/>
      <c r="BU111" s="926"/>
      <c r="BV111" s="926">
        <v>8137157</v>
      </c>
      <c r="BW111" s="926"/>
      <c r="BX111" s="926"/>
      <c r="BY111" s="926"/>
      <c r="BZ111" s="926"/>
      <c r="CA111" s="926">
        <v>7312991</v>
      </c>
      <c r="CB111" s="926"/>
      <c r="CC111" s="926"/>
      <c r="CD111" s="926"/>
      <c r="CE111" s="926"/>
      <c r="CF111" s="920">
        <v>1.9</v>
      </c>
      <c r="CG111" s="921"/>
      <c r="CH111" s="921"/>
      <c r="CI111" s="921"/>
      <c r="CJ111" s="921"/>
      <c r="CK111" s="948"/>
      <c r="CL111" s="949"/>
      <c r="CM111" s="922" t="s">
        <v>449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249</v>
      </c>
      <c r="DH111" s="926"/>
      <c r="DI111" s="926"/>
      <c r="DJ111" s="926"/>
      <c r="DK111" s="926"/>
      <c r="DL111" s="926" t="s">
        <v>249</v>
      </c>
      <c r="DM111" s="926"/>
      <c r="DN111" s="926"/>
      <c r="DO111" s="926"/>
      <c r="DP111" s="926"/>
      <c r="DQ111" s="926" t="s">
        <v>249</v>
      </c>
      <c r="DR111" s="926"/>
      <c r="DS111" s="926"/>
      <c r="DT111" s="926"/>
      <c r="DU111" s="926"/>
      <c r="DV111" s="927" t="s">
        <v>249</v>
      </c>
      <c r="DW111" s="927"/>
      <c r="DX111" s="927"/>
      <c r="DY111" s="927"/>
      <c r="DZ111" s="928"/>
    </row>
    <row r="112" spans="1:131" s="230" customFormat="1" ht="26.25" customHeight="1" x14ac:dyDescent="0.2">
      <c r="A112" s="952" t="s">
        <v>450</v>
      </c>
      <c r="B112" s="953"/>
      <c r="C112" s="923" t="s">
        <v>451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v>44715725</v>
      </c>
      <c r="AB112" s="959"/>
      <c r="AC112" s="959"/>
      <c r="AD112" s="959"/>
      <c r="AE112" s="960"/>
      <c r="AF112" s="961">
        <v>46696086</v>
      </c>
      <c r="AG112" s="959"/>
      <c r="AH112" s="959"/>
      <c r="AI112" s="959"/>
      <c r="AJ112" s="960"/>
      <c r="AK112" s="961">
        <v>48431775</v>
      </c>
      <c r="AL112" s="959"/>
      <c r="AM112" s="959"/>
      <c r="AN112" s="959"/>
      <c r="AO112" s="960"/>
      <c r="AP112" s="962">
        <v>12.3</v>
      </c>
      <c r="AQ112" s="963"/>
      <c r="AR112" s="963"/>
      <c r="AS112" s="963"/>
      <c r="AT112" s="964"/>
      <c r="AU112" s="908"/>
      <c r="AV112" s="909"/>
      <c r="AW112" s="909"/>
      <c r="AX112" s="909"/>
      <c r="AY112" s="909"/>
      <c r="AZ112" s="922" t="s">
        <v>452</v>
      </c>
      <c r="BA112" s="923"/>
      <c r="BB112" s="923"/>
      <c r="BC112" s="923"/>
      <c r="BD112" s="923"/>
      <c r="BE112" s="923"/>
      <c r="BF112" s="923"/>
      <c r="BG112" s="923"/>
      <c r="BH112" s="923"/>
      <c r="BI112" s="923"/>
      <c r="BJ112" s="923"/>
      <c r="BK112" s="923"/>
      <c r="BL112" s="923"/>
      <c r="BM112" s="923"/>
      <c r="BN112" s="923"/>
      <c r="BO112" s="923"/>
      <c r="BP112" s="924"/>
      <c r="BQ112" s="925">
        <v>144416559</v>
      </c>
      <c r="BR112" s="926"/>
      <c r="BS112" s="926"/>
      <c r="BT112" s="926"/>
      <c r="BU112" s="926"/>
      <c r="BV112" s="926">
        <v>163536289</v>
      </c>
      <c r="BW112" s="926"/>
      <c r="BX112" s="926"/>
      <c r="BY112" s="926"/>
      <c r="BZ112" s="926"/>
      <c r="CA112" s="926">
        <v>180870293</v>
      </c>
      <c r="CB112" s="926"/>
      <c r="CC112" s="926"/>
      <c r="CD112" s="926"/>
      <c r="CE112" s="926"/>
      <c r="CF112" s="920">
        <v>45.9</v>
      </c>
      <c r="CG112" s="921"/>
      <c r="CH112" s="921"/>
      <c r="CI112" s="921"/>
      <c r="CJ112" s="921"/>
      <c r="CK112" s="948"/>
      <c r="CL112" s="949"/>
      <c r="CM112" s="922" t="s">
        <v>453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249</v>
      </c>
      <c r="DH112" s="926"/>
      <c r="DI112" s="926"/>
      <c r="DJ112" s="926"/>
      <c r="DK112" s="926"/>
      <c r="DL112" s="926" t="s">
        <v>249</v>
      </c>
      <c r="DM112" s="926"/>
      <c r="DN112" s="926"/>
      <c r="DO112" s="926"/>
      <c r="DP112" s="926"/>
      <c r="DQ112" s="926">
        <v>320451</v>
      </c>
      <c r="DR112" s="926"/>
      <c r="DS112" s="926"/>
      <c r="DT112" s="926"/>
      <c r="DU112" s="926"/>
      <c r="DV112" s="927">
        <v>0.1</v>
      </c>
      <c r="DW112" s="927"/>
      <c r="DX112" s="927"/>
      <c r="DY112" s="927"/>
      <c r="DZ112" s="928"/>
    </row>
    <row r="113" spans="1:130" s="230" customFormat="1" ht="26.25" customHeight="1" x14ac:dyDescent="0.2">
      <c r="A113" s="954"/>
      <c r="B113" s="955"/>
      <c r="C113" s="923" t="s">
        <v>454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15527120</v>
      </c>
      <c r="AB113" s="938"/>
      <c r="AC113" s="938"/>
      <c r="AD113" s="938"/>
      <c r="AE113" s="939"/>
      <c r="AF113" s="940">
        <v>16276934</v>
      </c>
      <c r="AG113" s="938"/>
      <c r="AH113" s="938"/>
      <c r="AI113" s="938"/>
      <c r="AJ113" s="939"/>
      <c r="AK113" s="940">
        <v>15800907</v>
      </c>
      <c r="AL113" s="938"/>
      <c r="AM113" s="938"/>
      <c r="AN113" s="938"/>
      <c r="AO113" s="939"/>
      <c r="AP113" s="941">
        <v>4</v>
      </c>
      <c r="AQ113" s="942"/>
      <c r="AR113" s="942"/>
      <c r="AS113" s="942"/>
      <c r="AT113" s="943"/>
      <c r="AU113" s="908"/>
      <c r="AV113" s="909"/>
      <c r="AW113" s="909"/>
      <c r="AX113" s="909"/>
      <c r="AY113" s="909"/>
      <c r="AZ113" s="922" t="s">
        <v>455</v>
      </c>
      <c r="BA113" s="923"/>
      <c r="BB113" s="923"/>
      <c r="BC113" s="923"/>
      <c r="BD113" s="923"/>
      <c r="BE113" s="923"/>
      <c r="BF113" s="923"/>
      <c r="BG113" s="923"/>
      <c r="BH113" s="923"/>
      <c r="BI113" s="923"/>
      <c r="BJ113" s="923"/>
      <c r="BK113" s="923"/>
      <c r="BL113" s="923"/>
      <c r="BM113" s="923"/>
      <c r="BN113" s="923"/>
      <c r="BO113" s="923"/>
      <c r="BP113" s="924"/>
      <c r="BQ113" s="925">
        <v>162399</v>
      </c>
      <c r="BR113" s="926"/>
      <c r="BS113" s="926"/>
      <c r="BT113" s="926"/>
      <c r="BU113" s="926"/>
      <c r="BV113" s="926">
        <v>153761</v>
      </c>
      <c r="BW113" s="926"/>
      <c r="BX113" s="926"/>
      <c r="BY113" s="926"/>
      <c r="BZ113" s="926"/>
      <c r="CA113" s="926">
        <v>144940</v>
      </c>
      <c r="CB113" s="926"/>
      <c r="CC113" s="926"/>
      <c r="CD113" s="926"/>
      <c r="CE113" s="926"/>
      <c r="CF113" s="920">
        <v>0</v>
      </c>
      <c r="CG113" s="921"/>
      <c r="CH113" s="921"/>
      <c r="CI113" s="921"/>
      <c r="CJ113" s="921"/>
      <c r="CK113" s="948"/>
      <c r="CL113" s="949"/>
      <c r="CM113" s="922" t="s">
        <v>456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249</v>
      </c>
      <c r="DH113" s="959"/>
      <c r="DI113" s="959"/>
      <c r="DJ113" s="959"/>
      <c r="DK113" s="960"/>
      <c r="DL113" s="961" t="s">
        <v>249</v>
      </c>
      <c r="DM113" s="959"/>
      <c r="DN113" s="959"/>
      <c r="DO113" s="959"/>
      <c r="DP113" s="960"/>
      <c r="DQ113" s="961" t="s">
        <v>249</v>
      </c>
      <c r="DR113" s="959"/>
      <c r="DS113" s="959"/>
      <c r="DT113" s="959"/>
      <c r="DU113" s="960"/>
      <c r="DV113" s="962" t="s">
        <v>249</v>
      </c>
      <c r="DW113" s="963"/>
      <c r="DX113" s="963"/>
      <c r="DY113" s="963"/>
      <c r="DZ113" s="964"/>
    </row>
    <row r="114" spans="1:130" s="230" customFormat="1" ht="26.25" customHeight="1" x14ac:dyDescent="0.2">
      <c r="A114" s="954"/>
      <c r="B114" s="955"/>
      <c r="C114" s="923" t="s">
        <v>457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143503</v>
      </c>
      <c r="AB114" s="959"/>
      <c r="AC114" s="959"/>
      <c r="AD114" s="959"/>
      <c r="AE114" s="960"/>
      <c r="AF114" s="961">
        <v>11842</v>
      </c>
      <c r="AG114" s="959"/>
      <c r="AH114" s="959"/>
      <c r="AI114" s="959"/>
      <c r="AJ114" s="960"/>
      <c r="AK114" s="961">
        <v>11851</v>
      </c>
      <c r="AL114" s="959"/>
      <c r="AM114" s="959"/>
      <c r="AN114" s="959"/>
      <c r="AO114" s="960"/>
      <c r="AP114" s="962">
        <v>0</v>
      </c>
      <c r="AQ114" s="963"/>
      <c r="AR114" s="963"/>
      <c r="AS114" s="963"/>
      <c r="AT114" s="964"/>
      <c r="AU114" s="908"/>
      <c r="AV114" s="909"/>
      <c r="AW114" s="909"/>
      <c r="AX114" s="909"/>
      <c r="AY114" s="909"/>
      <c r="AZ114" s="922" t="s">
        <v>458</v>
      </c>
      <c r="BA114" s="923"/>
      <c r="BB114" s="923"/>
      <c r="BC114" s="923"/>
      <c r="BD114" s="923"/>
      <c r="BE114" s="923"/>
      <c r="BF114" s="923"/>
      <c r="BG114" s="923"/>
      <c r="BH114" s="923"/>
      <c r="BI114" s="923"/>
      <c r="BJ114" s="923"/>
      <c r="BK114" s="923"/>
      <c r="BL114" s="923"/>
      <c r="BM114" s="923"/>
      <c r="BN114" s="923"/>
      <c r="BO114" s="923"/>
      <c r="BP114" s="924"/>
      <c r="BQ114" s="925">
        <v>126295406</v>
      </c>
      <c r="BR114" s="926"/>
      <c r="BS114" s="926"/>
      <c r="BT114" s="926"/>
      <c r="BU114" s="926"/>
      <c r="BV114" s="926">
        <v>124079636</v>
      </c>
      <c r="BW114" s="926"/>
      <c r="BX114" s="926"/>
      <c r="BY114" s="926"/>
      <c r="BZ114" s="926"/>
      <c r="CA114" s="926">
        <v>120571737</v>
      </c>
      <c r="CB114" s="926"/>
      <c r="CC114" s="926"/>
      <c r="CD114" s="926"/>
      <c r="CE114" s="926"/>
      <c r="CF114" s="920">
        <v>30.6</v>
      </c>
      <c r="CG114" s="921"/>
      <c r="CH114" s="921"/>
      <c r="CI114" s="921"/>
      <c r="CJ114" s="921"/>
      <c r="CK114" s="948"/>
      <c r="CL114" s="949"/>
      <c r="CM114" s="922" t="s">
        <v>459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249</v>
      </c>
      <c r="DH114" s="959"/>
      <c r="DI114" s="959"/>
      <c r="DJ114" s="959"/>
      <c r="DK114" s="960"/>
      <c r="DL114" s="961" t="s">
        <v>447</v>
      </c>
      <c r="DM114" s="959"/>
      <c r="DN114" s="959"/>
      <c r="DO114" s="959"/>
      <c r="DP114" s="960"/>
      <c r="DQ114" s="961" t="s">
        <v>447</v>
      </c>
      <c r="DR114" s="959"/>
      <c r="DS114" s="959"/>
      <c r="DT114" s="959"/>
      <c r="DU114" s="960"/>
      <c r="DV114" s="962" t="s">
        <v>249</v>
      </c>
      <c r="DW114" s="963"/>
      <c r="DX114" s="963"/>
      <c r="DY114" s="963"/>
      <c r="DZ114" s="964"/>
    </row>
    <row r="115" spans="1:130" s="230" customFormat="1" ht="26.25" customHeight="1" x14ac:dyDescent="0.2">
      <c r="A115" s="954"/>
      <c r="B115" s="955"/>
      <c r="C115" s="923" t="s">
        <v>460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578818</v>
      </c>
      <c r="AB115" s="938"/>
      <c r="AC115" s="938"/>
      <c r="AD115" s="938"/>
      <c r="AE115" s="939"/>
      <c r="AF115" s="940">
        <v>620495</v>
      </c>
      <c r="AG115" s="938"/>
      <c r="AH115" s="938"/>
      <c r="AI115" s="938"/>
      <c r="AJ115" s="939"/>
      <c r="AK115" s="940">
        <v>615939</v>
      </c>
      <c r="AL115" s="938"/>
      <c r="AM115" s="938"/>
      <c r="AN115" s="938"/>
      <c r="AO115" s="939"/>
      <c r="AP115" s="941">
        <v>0.2</v>
      </c>
      <c r="AQ115" s="942"/>
      <c r="AR115" s="942"/>
      <c r="AS115" s="942"/>
      <c r="AT115" s="943"/>
      <c r="AU115" s="908"/>
      <c r="AV115" s="909"/>
      <c r="AW115" s="909"/>
      <c r="AX115" s="909"/>
      <c r="AY115" s="909"/>
      <c r="AZ115" s="922" t="s">
        <v>461</v>
      </c>
      <c r="BA115" s="923"/>
      <c r="BB115" s="923"/>
      <c r="BC115" s="923"/>
      <c r="BD115" s="923"/>
      <c r="BE115" s="923"/>
      <c r="BF115" s="923"/>
      <c r="BG115" s="923"/>
      <c r="BH115" s="923"/>
      <c r="BI115" s="923"/>
      <c r="BJ115" s="923"/>
      <c r="BK115" s="923"/>
      <c r="BL115" s="923"/>
      <c r="BM115" s="923"/>
      <c r="BN115" s="923"/>
      <c r="BO115" s="923"/>
      <c r="BP115" s="924"/>
      <c r="BQ115" s="925">
        <v>2629347</v>
      </c>
      <c r="BR115" s="926"/>
      <c r="BS115" s="926"/>
      <c r="BT115" s="926"/>
      <c r="BU115" s="926"/>
      <c r="BV115" s="926">
        <v>348195</v>
      </c>
      <c r="BW115" s="926"/>
      <c r="BX115" s="926"/>
      <c r="BY115" s="926"/>
      <c r="BZ115" s="926"/>
      <c r="CA115" s="926">
        <v>1006188</v>
      </c>
      <c r="CB115" s="926"/>
      <c r="CC115" s="926"/>
      <c r="CD115" s="926"/>
      <c r="CE115" s="926"/>
      <c r="CF115" s="920">
        <v>0.3</v>
      </c>
      <c r="CG115" s="921"/>
      <c r="CH115" s="921"/>
      <c r="CI115" s="921"/>
      <c r="CJ115" s="921"/>
      <c r="CK115" s="948"/>
      <c r="CL115" s="949"/>
      <c r="CM115" s="922" t="s">
        <v>462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249</v>
      </c>
      <c r="DH115" s="959"/>
      <c r="DI115" s="959"/>
      <c r="DJ115" s="959"/>
      <c r="DK115" s="960"/>
      <c r="DL115" s="961" t="s">
        <v>249</v>
      </c>
      <c r="DM115" s="959"/>
      <c r="DN115" s="959"/>
      <c r="DO115" s="959"/>
      <c r="DP115" s="960"/>
      <c r="DQ115" s="961" t="s">
        <v>249</v>
      </c>
      <c r="DR115" s="959"/>
      <c r="DS115" s="959"/>
      <c r="DT115" s="959"/>
      <c r="DU115" s="960"/>
      <c r="DV115" s="962" t="s">
        <v>249</v>
      </c>
      <c r="DW115" s="963"/>
      <c r="DX115" s="963"/>
      <c r="DY115" s="963"/>
      <c r="DZ115" s="964"/>
    </row>
    <row r="116" spans="1:130" s="230" customFormat="1" ht="26.25" customHeight="1" x14ac:dyDescent="0.2">
      <c r="A116" s="956"/>
      <c r="B116" s="957"/>
      <c r="C116" s="965" t="s">
        <v>463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249</v>
      </c>
      <c r="AB116" s="959"/>
      <c r="AC116" s="959"/>
      <c r="AD116" s="959"/>
      <c r="AE116" s="960"/>
      <c r="AF116" s="961" t="s">
        <v>249</v>
      </c>
      <c r="AG116" s="959"/>
      <c r="AH116" s="959"/>
      <c r="AI116" s="959"/>
      <c r="AJ116" s="960"/>
      <c r="AK116" s="961" t="s">
        <v>249</v>
      </c>
      <c r="AL116" s="959"/>
      <c r="AM116" s="959"/>
      <c r="AN116" s="959"/>
      <c r="AO116" s="960"/>
      <c r="AP116" s="962" t="s">
        <v>249</v>
      </c>
      <c r="AQ116" s="963"/>
      <c r="AR116" s="963"/>
      <c r="AS116" s="963"/>
      <c r="AT116" s="964"/>
      <c r="AU116" s="908"/>
      <c r="AV116" s="909"/>
      <c r="AW116" s="909"/>
      <c r="AX116" s="909"/>
      <c r="AY116" s="909"/>
      <c r="AZ116" s="967" t="s">
        <v>464</v>
      </c>
      <c r="BA116" s="968"/>
      <c r="BB116" s="968"/>
      <c r="BC116" s="968"/>
      <c r="BD116" s="968"/>
      <c r="BE116" s="968"/>
      <c r="BF116" s="968"/>
      <c r="BG116" s="968"/>
      <c r="BH116" s="968"/>
      <c r="BI116" s="968"/>
      <c r="BJ116" s="968"/>
      <c r="BK116" s="968"/>
      <c r="BL116" s="968"/>
      <c r="BM116" s="968"/>
      <c r="BN116" s="968"/>
      <c r="BO116" s="968"/>
      <c r="BP116" s="969"/>
      <c r="BQ116" s="925" t="s">
        <v>249</v>
      </c>
      <c r="BR116" s="926"/>
      <c r="BS116" s="926"/>
      <c r="BT116" s="926"/>
      <c r="BU116" s="926"/>
      <c r="BV116" s="926" t="s">
        <v>249</v>
      </c>
      <c r="BW116" s="926"/>
      <c r="BX116" s="926"/>
      <c r="BY116" s="926"/>
      <c r="BZ116" s="926"/>
      <c r="CA116" s="926" t="s">
        <v>249</v>
      </c>
      <c r="CB116" s="926"/>
      <c r="CC116" s="926"/>
      <c r="CD116" s="926"/>
      <c r="CE116" s="926"/>
      <c r="CF116" s="920" t="s">
        <v>249</v>
      </c>
      <c r="CG116" s="921"/>
      <c r="CH116" s="921"/>
      <c r="CI116" s="921"/>
      <c r="CJ116" s="921"/>
      <c r="CK116" s="948"/>
      <c r="CL116" s="949"/>
      <c r="CM116" s="922" t="s">
        <v>465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447</v>
      </c>
      <c r="DH116" s="959"/>
      <c r="DI116" s="959"/>
      <c r="DJ116" s="959"/>
      <c r="DK116" s="960"/>
      <c r="DL116" s="961" t="s">
        <v>249</v>
      </c>
      <c r="DM116" s="959"/>
      <c r="DN116" s="959"/>
      <c r="DO116" s="959"/>
      <c r="DP116" s="960"/>
      <c r="DQ116" s="961" t="s">
        <v>249</v>
      </c>
      <c r="DR116" s="959"/>
      <c r="DS116" s="959"/>
      <c r="DT116" s="959"/>
      <c r="DU116" s="960"/>
      <c r="DV116" s="962" t="s">
        <v>249</v>
      </c>
      <c r="DW116" s="963"/>
      <c r="DX116" s="963"/>
      <c r="DY116" s="963"/>
      <c r="DZ116" s="964"/>
    </row>
    <row r="117" spans="1:130" s="230" customFormat="1" ht="26.25" customHeight="1" x14ac:dyDescent="0.2">
      <c r="A117" s="912" t="s">
        <v>191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466</v>
      </c>
      <c r="Z117" s="894"/>
      <c r="AA117" s="978">
        <v>104279491</v>
      </c>
      <c r="AB117" s="979"/>
      <c r="AC117" s="979"/>
      <c r="AD117" s="979"/>
      <c r="AE117" s="980"/>
      <c r="AF117" s="981">
        <v>103824296</v>
      </c>
      <c r="AG117" s="979"/>
      <c r="AH117" s="979"/>
      <c r="AI117" s="979"/>
      <c r="AJ117" s="980"/>
      <c r="AK117" s="981">
        <v>104696782</v>
      </c>
      <c r="AL117" s="979"/>
      <c r="AM117" s="979"/>
      <c r="AN117" s="979"/>
      <c r="AO117" s="980"/>
      <c r="AP117" s="982"/>
      <c r="AQ117" s="983"/>
      <c r="AR117" s="983"/>
      <c r="AS117" s="983"/>
      <c r="AT117" s="984"/>
      <c r="AU117" s="908"/>
      <c r="AV117" s="909"/>
      <c r="AW117" s="909"/>
      <c r="AX117" s="909"/>
      <c r="AY117" s="909"/>
      <c r="AZ117" s="974" t="s">
        <v>467</v>
      </c>
      <c r="BA117" s="975"/>
      <c r="BB117" s="975"/>
      <c r="BC117" s="975"/>
      <c r="BD117" s="975"/>
      <c r="BE117" s="975"/>
      <c r="BF117" s="975"/>
      <c r="BG117" s="975"/>
      <c r="BH117" s="975"/>
      <c r="BI117" s="975"/>
      <c r="BJ117" s="975"/>
      <c r="BK117" s="975"/>
      <c r="BL117" s="975"/>
      <c r="BM117" s="975"/>
      <c r="BN117" s="975"/>
      <c r="BO117" s="975"/>
      <c r="BP117" s="976"/>
      <c r="BQ117" s="925" t="s">
        <v>249</v>
      </c>
      <c r="BR117" s="926"/>
      <c r="BS117" s="926"/>
      <c r="BT117" s="926"/>
      <c r="BU117" s="926"/>
      <c r="BV117" s="926" t="s">
        <v>249</v>
      </c>
      <c r="BW117" s="926"/>
      <c r="BX117" s="926"/>
      <c r="BY117" s="926"/>
      <c r="BZ117" s="926"/>
      <c r="CA117" s="926" t="s">
        <v>249</v>
      </c>
      <c r="CB117" s="926"/>
      <c r="CC117" s="926"/>
      <c r="CD117" s="926"/>
      <c r="CE117" s="926"/>
      <c r="CF117" s="920" t="s">
        <v>249</v>
      </c>
      <c r="CG117" s="921"/>
      <c r="CH117" s="921"/>
      <c r="CI117" s="921"/>
      <c r="CJ117" s="921"/>
      <c r="CK117" s="948"/>
      <c r="CL117" s="949"/>
      <c r="CM117" s="922" t="s">
        <v>468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249</v>
      </c>
      <c r="DH117" s="959"/>
      <c r="DI117" s="959"/>
      <c r="DJ117" s="959"/>
      <c r="DK117" s="960"/>
      <c r="DL117" s="961" t="s">
        <v>249</v>
      </c>
      <c r="DM117" s="959"/>
      <c r="DN117" s="959"/>
      <c r="DO117" s="959"/>
      <c r="DP117" s="960"/>
      <c r="DQ117" s="961" t="s">
        <v>249</v>
      </c>
      <c r="DR117" s="959"/>
      <c r="DS117" s="959"/>
      <c r="DT117" s="959"/>
      <c r="DU117" s="960"/>
      <c r="DV117" s="962" t="s">
        <v>249</v>
      </c>
      <c r="DW117" s="963"/>
      <c r="DX117" s="963"/>
      <c r="DY117" s="963"/>
      <c r="DZ117" s="964"/>
    </row>
    <row r="118" spans="1:130" s="230" customFormat="1" ht="26.25" customHeight="1" x14ac:dyDescent="0.2">
      <c r="A118" s="912" t="s">
        <v>441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438</v>
      </c>
      <c r="AB118" s="893"/>
      <c r="AC118" s="893"/>
      <c r="AD118" s="893"/>
      <c r="AE118" s="894"/>
      <c r="AF118" s="892" t="s">
        <v>439</v>
      </c>
      <c r="AG118" s="893"/>
      <c r="AH118" s="893"/>
      <c r="AI118" s="893"/>
      <c r="AJ118" s="894"/>
      <c r="AK118" s="892" t="s">
        <v>311</v>
      </c>
      <c r="AL118" s="893"/>
      <c r="AM118" s="893"/>
      <c r="AN118" s="893"/>
      <c r="AO118" s="894"/>
      <c r="AP118" s="970" t="s">
        <v>440</v>
      </c>
      <c r="AQ118" s="971"/>
      <c r="AR118" s="971"/>
      <c r="AS118" s="971"/>
      <c r="AT118" s="972"/>
      <c r="AU118" s="908"/>
      <c r="AV118" s="909"/>
      <c r="AW118" s="909"/>
      <c r="AX118" s="909"/>
      <c r="AY118" s="909"/>
      <c r="AZ118" s="973" t="s">
        <v>469</v>
      </c>
      <c r="BA118" s="965"/>
      <c r="BB118" s="965"/>
      <c r="BC118" s="965"/>
      <c r="BD118" s="965"/>
      <c r="BE118" s="965"/>
      <c r="BF118" s="965"/>
      <c r="BG118" s="965"/>
      <c r="BH118" s="965"/>
      <c r="BI118" s="965"/>
      <c r="BJ118" s="965"/>
      <c r="BK118" s="965"/>
      <c r="BL118" s="965"/>
      <c r="BM118" s="965"/>
      <c r="BN118" s="965"/>
      <c r="BO118" s="965"/>
      <c r="BP118" s="966"/>
      <c r="BQ118" s="999" t="s">
        <v>249</v>
      </c>
      <c r="BR118" s="1000"/>
      <c r="BS118" s="1000"/>
      <c r="BT118" s="1000"/>
      <c r="BU118" s="1000"/>
      <c r="BV118" s="1000" t="s">
        <v>249</v>
      </c>
      <c r="BW118" s="1000"/>
      <c r="BX118" s="1000"/>
      <c r="BY118" s="1000"/>
      <c r="BZ118" s="1000"/>
      <c r="CA118" s="1000" t="s">
        <v>249</v>
      </c>
      <c r="CB118" s="1000"/>
      <c r="CC118" s="1000"/>
      <c r="CD118" s="1000"/>
      <c r="CE118" s="1000"/>
      <c r="CF118" s="920" t="s">
        <v>249</v>
      </c>
      <c r="CG118" s="921"/>
      <c r="CH118" s="921"/>
      <c r="CI118" s="921"/>
      <c r="CJ118" s="921"/>
      <c r="CK118" s="948"/>
      <c r="CL118" s="949"/>
      <c r="CM118" s="922" t="s">
        <v>470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249</v>
      </c>
      <c r="DH118" s="959"/>
      <c r="DI118" s="959"/>
      <c r="DJ118" s="959"/>
      <c r="DK118" s="960"/>
      <c r="DL118" s="961" t="s">
        <v>249</v>
      </c>
      <c r="DM118" s="959"/>
      <c r="DN118" s="959"/>
      <c r="DO118" s="959"/>
      <c r="DP118" s="960"/>
      <c r="DQ118" s="961" t="s">
        <v>249</v>
      </c>
      <c r="DR118" s="959"/>
      <c r="DS118" s="959"/>
      <c r="DT118" s="959"/>
      <c r="DU118" s="960"/>
      <c r="DV118" s="962" t="s">
        <v>249</v>
      </c>
      <c r="DW118" s="963"/>
      <c r="DX118" s="963"/>
      <c r="DY118" s="963"/>
      <c r="DZ118" s="964"/>
    </row>
    <row r="119" spans="1:130" s="230" customFormat="1" ht="26.25" customHeight="1" x14ac:dyDescent="0.2">
      <c r="A119" s="1056" t="s">
        <v>444</v>
      </c>
      <c r="B119" s="947"/>
      <c r="C119" s="929" t="s">
        <v>445</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181382</v>
      </c>
      <c r="AB119" s="900"/>
      <c r="AC119" s="900"/>
      <c r="AD119" s="900"/>
      <c r="AE119" s="901"/>
      <c r="AF119" s="902">
        <v>156451</v>
      </c>
      <c r="AG119" s="900"/>
      <c r="AH119" s="900"/>
      <c r="AI119" s="900"/>
      <c r="AJ119" s="901"/>
      <c r="AK119" s="902">
        <v>228543</v>
      </c>
      <c r="AL119" s="900"/>
      <c r="AM119" s="900"/>
      <c r="AN119" s="900"/>
      <c r="AO119" s="901"/>
      <c r="AP119" s="903">
        <v>0.1</v>
      </c>
      <c r="AQ119" s="904"/>
      <c r="AR119" s="904"/>
      <c r="AS119" s="904"/>
      <c r="AT119" s="905"/>
      <c r="AU119" s="910"/>
      <c r="AV119" s="911"/>
      <c r="AW119" s="911"/>
      <c r="AX119" s="911"/>
      <c r="AY119" s="911"/>
      <c r="AZ119" s="251" t="s">
        <v>191</v>
      </c>
      <c r="BA119" s="251"/>
      <c r="BB119" s="251"/>
      <c r="BC119" s="251"/>
      <c r="BD119" s="251"/>
      <c r="BE119" s="251"/>
      <c r="BF119" s="251"/>
      <c r="BG119" s="251"/>
      <c r="BH119" s="251"/>
      <c r="BI119" s="251"/>
      <c r="BJ119" s="251"/>
      <c r="BK119" s="251"/>
      <c r="BL119" s="251"/>
      <c r="BM119" s="251"/>
      <c r="BN119" s="251"/>
      <c r="BO119" s="977" t="s">
        <v>471</v>
      </c>
      <c r="BP119" s="1005"/>
      <c r="BQ119" s="999">
        <v>1585667864</v>
      </c>
      <c r="BR119" s="1000"/>
      <c r="BS119" s="1000"/>
      <c r="BT119" s="1000"/>
      <c r="BU119" s="1000"/>
      <c r="BV119" s="1000">
        <v>1643815048</v>
      </c>
      <c r="BW119" s="1000"/>
      <c r="BX119" s="1000"/>
      <c r="BY119" s="1000"/>
      <c r="BZ119" s="1000"/>
      <c r="CA119" s="1000">
        <v>1685008593</v>
      </c>
      <c r="CB119" s="1000"/>
      <c r="CC119" s="1000"/>
      <c r="CD119" s="1000"/>
      <c r="CE119" s="1000"/>
      <c r="CF119" s="1001"/>
      <c r="CG119" s="1002"/>
      <c r="CH119" s="1002"/>
      <c r="CI119" s="1002"/>
      <c r="CJ119" s="1003"/>
      <c r="CK119" s="950"/>
      <c r="CL119" s="951"/>
      <c r="CM119" s="973" t="s">
        <v>472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6879420</v>
      </c>
      <c r="DH119" s="986"/>
      <c r="DI119" s="986"/>
      <c r="DJ119" s="986"/>
      <c r="DK119" s="987"/>
      <c r="DL119" s="985">
        <v>5952615</v>
      </c>
      <c r="DM119" s="986"/>
      <c r="DN119" s="986"/>
      <c r="DO119" s="986"/>
      <c r="DP119" s="987"/>
      <c r="DQ119" s="985">
        <v>5012913</v>
      </c>
      <c r="DR119" s="986"/>
      <c r="DS119" s="986"/>
      <c r="DT119" s="986"/>
      <c r="DU119" s="987"/>
      <c r="DV119" s="988">
        <v>1.3</v>
      </c>
      <c r="DW119" s="989"/>
      <c r="DX119" s="989"/>
      <c r="DY119" s="989"/>
      <c r="DZ119" s="990"/>
    </row>
    <row r="120" spans="1:130" s="230" customFormat="1" ht="26.25" customHeight="1" x14ac:dyDescent="0.2">
      <c r="A120" s="1057"/>
      <c r="B120" s="949"/>
      <c r="C120" s="922" t="s">
        <v>449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249</v>
      </c>
      <c r="AB120" s="959"/>
      <c r="AC120" s="959"/>
      <c r="AD120" s="959"/>
      <c r="AE120" s="960"/>
      <c r="AF120" s="961" t="s">
        <v>249</v>
      </c>
      <c r="AG120" s="959"/>
      <c r="AH120" s="959"/>
      <c r="AI120" s="959"/>
      <c r="AJ120" s="960"/>
      <c r="AK120" s="961" t="s">
        <v>249</v>
      </c>
      <c r="AL120" s="959"/>
      <c r="AM120" s="959"/>
      <c r="AN120" s="959"/>
      <c r="AO120" s="960"/>
      <c r="AP120" s="962" t="s">
        <v>249</v>
      </c>
      <c r="AQ120" s="963"/>
      <c r="AR120" s="963"/>
      <c r="AS120" s="963"/>
      <c r="AT120" s="964"/>
      <c r="AU120" s="991" t="s">
        <v>473</v>
      </c>
      <c r="AV120" s="992"/>
      <c r="AW120" s="992"/>
      <c r="AX120" s="992"/>
      <c r="AY120" s="993"/>
      <c r="AZ120" s="929" t="s">
        <v>474</v>
      </c>
      <c r="BA120" s="897"/>
      <c r="BB120" s="897"/>
      <c r="BC120" s="897"/>
      <c r="BD120" s="897"/>
      <c r="BE120" s="897"/>
      <c r="BF120" s="897"/>
      <c r="BG120" s="897"/>
      <c r="BH120" s="897"/>
      <c r="BI120" s="897"/>
      <c r="BJ120" s="897"/>
      <c r="BK120" s="897"/>
      <c r="BL120" s="897"/>
      <c r="BM120" s="897"/>
      <c r="BN120" s="897"/>
      <c r="BO120" s="897"/>
      <c r="BP120" s="898"/>
      <c r="BQ120" s="930">
        <v>334226476</v>
      </c>
      <c r="BR120" s="931"/>
      <c r="BS120" s="931"/>
      <c r="BT120" s="931"/>
      <c r="BU120" s="931"/>
      <c r="BV120" s="931">
        <v>388247899</v>
      </c>
      <c r="BW120" s="931"/>
      <c r="BX120" s="931"/>
      <c r="BY120" s="931"/>
      <c r="BZ120" s="931"/>
      <c r="CA120" s="931">
        <v>427678548</v>
      </c>
      <c r="CB120" s="931"/>
      <c r="CC120" s="931"/>
      <c r="CD120" s="931"/>
      <c r="CE120" s="931"/>
      <c r="CF120" s="944">
        <v>108.6</v>
      </c>
      <c r="CG120" s="945"/>
      <c r="CH120" s="945"/>
      <c r="CI120" s="945"/>
      <c r="CJ120" s="945"/>
      <c r="CK120" s="1006" t="s">
        <v>475</v>
      </c>
      <c r="CL120" s="1007"/>
      <c r="CM120" s="1007"/>
      <c r="CN120" s="1007"/>
      <c r="CO120" s="1008"/>
      <c r="CP120" s="1014" t="s">
        <v>413</v>
      </c>
      <c r="CQ120" s="1015"/>
      <c r="CR120" s="1015"/>
      <c r="CS120" s="1015"/>
      <c r="CT120" s="1015"/>
      <c r="CU120" s="1015"/>
      <c r="CV120" s="1015"/>
      <c r="CW120" s="1015"/>
      <c r="CX120" s="1015"/>
      <c r="CY120" s="1015"/>
      <c r="CZ120" s="1015"/>
      <c r="DA120" s="1015"/>
      <c r="DB120" s="1015"/>
      <c r="DC120" s="1015"/>
      <c r="DD120" s="1015"/>
      <c r="DE120" s="1015"/>
      <c r="DF120" s="1016"/>
      <c r="DG120" s="930">
        <v>29251629</v>
      </c>
      <c r="DH120" s="931"/>
      <c r="DI120" s="931"/>
      <c r="DJ120" s="931"/>
      <c r="DK120" s="931"/>
      <c r="DL120" s="931">
        <v>46672316</v>
      </c>
      <c r="DM120" s="931"/>
      <c r="DN120" s="931"/>
      <c r="DO120" s="931"/>
      <c r="DP120" s="931"/>
      <c r="DQ120" s="931">
        <v>61741193</v>
      </c>
      <c r="DR120" s="931"/>
      <c r="DS120" s="931"/>
      <c r="DT120" s="931"/>
      <c r="DU120" s="931"/>
      <c r="DV120" s="932">
        <v>15.7</v>
      </c>
      <c r="DW120" s="932"/>
      <c r="DX120" s="932"/>
      <c r="DY120" s="932"/>
      <c r="DZ120" s="933"/>
    </row>
    <row r="121" spans="1:130" s="230" customFormat="1" ht="26.25" customHeight="1" x14ac:dyDescent="0.2">
      <c r="A121" s="1057"/>
      <c r="B121" s="949"/>
      <c r="C121" s="974" t="s">
        <v>476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249</v>
      </c>
      <c r="AB121" s="959"/>
      <c r="AC121" s="959"/>
      <c r="AD121" s="959"/>
      <c r="AE121" s="960"/>
      <c r="AF121" s="961" t="s">
        <v>249</v>
      </c>
      <c r="AG121" s="959"/>
      <c r="AH121" s="959"/>
      <c r="AI121" s="959"/>
      <c r="AJ121" s="960"/>
      <c r="AK121" s="961" t="s">
        <v>249</v>
      </c>
      <c r="AL121" s="959"/>
      <c r="AM121" s="959"/>
      <c r="AN121" s="959"/>
      <c r="AO121" s="960"/>
      <c r="AP121" s="962" t="s">
        <v>249</v>
      </c>
      <c r="AQ121" s="963"/>
      <c r="AR121" s="963"/>
      <c r="AS121" s="963"/>
      <c r="AT121" s="964"/>
      <c r="AU121" s="994"/>
      <c r="AV121" s="995"/>
      <c r="AW121" s="995"/>
      <c r="AX121" s="995"/>
      <c r="AY121" s="996"/>
      <c r="AZ121" s="922" t="s">
        <v>477</v>
      </c>
      <c r="BA121" s="923"/>
      <c r="BB121" s="923"/>
      <c r="BC121" s="923"/>
      <c r="BD121" s="923"/>
      <c r="BE121" s="923"/>
      <c r="BF121" s="923"/>
      <c r="BG121" s="923"/>
      <c r="BH121" s="923"/>
      <c r="BI121" s="923"/>
      <c r="BJ121" s="923"/>
      <c r="BK121" s="923"/>
      <c r="BL121" s="923"/>
      <c r="BM121" s="923"/>
      <c r="BN121" s="923"/>
      <c r="BO121" s="923"/>
      <c r="BP121" s="924"/>
      <c r="BQ121" s="925">
        <v>207733520</v>
      </c>
      <c r="BR121" s="926"/>
      <c r="BS121" s="926"/>
      <c r="BT121" s="926"/>
      <c r="BU121" s="926"/>
      <c r="BV121" s="926">
        <v>208775973</v>
      </c>
      <c r="BW121" s="926"/>
      <c r="BX121" s="926"/>
      <c r="BY121" s="926"/>
      <c r="BZ121" s="926"/>
      <c r="CA121" s="926">
        <v>200650424</v>
      </c>
      <c r="CB121" s="926"/>
      <c r="CC121" s="926"/>
      <c r="CD121" s="926"/>
      <c r="CE121" s="926"/>
      <c r="CF121" s="920">
        <v>50.9</v>
      </c>
      <c r="CG121" s="921"/>
      <c r="CH121" s="921"/>
      <c r="CI121" s="921"/>
      <c r="CJ121" s="921"/>
      <c r="CK121" s="1009"/>
      <c r="CL121" s="1010"/>
      <c r="CM121" s="1010"/>
      <c r="CN121" s="1010"/>
      <c r="CO121" s="1011"/>
      <c r="CP121" s="1019" t="s">
        <v>412</v>
      </c>
      <c r="CQ121" s="1020"/>
      <c r="CR121" s="1020"/>
      <c r="CS121" s="1020"/>
      <c r="CT121" s="1020"/>
      <c r="CU121" s="1020"/>
      <c r="CV121" s="1020"/>
      <c r="CW121" s="1020"/>
      <c r="CX121" s="1020"/>
      <c r="CY121" s="1020"/>
      <c r="CZ121" s="1020"/>
      <c r="DA121" s="1020"/>
      <c r="DB121" s="1020"/>
      <c r="DC121" s="1020"/>
      <c r="DD121" s="1020"/>
      <c r="DE121" s="1020"/>
      <c r="DF121" s="1021"/>
      <c r="DG121" s="925">
        <v>40467476</v>
      </c>
      <c r="DH121" s="926"/>
      <c r="DI121" s="926"/>
      <c r="DJ121" s="926"/>
      <c r="DK121" s="926"/>
      <c r="DL121" s="926">
        <v>46166472</v>
      </c>
      <c r="DM121" s="926"/>
      <c r="DN121" s="926"/>
      <c r="DO121" s="926"/>
      <c r="DP121" s="926"/>
      <c r="DQ121" s="926">
        <v>50579327</v>
      </c>
      <c r="DR121" s="926"/>
      <c r="DS121" s="926"/>
      <c r="DT121" s="926"/>
      <c r="DU121" s="926"/>
      <c r="DV121" s="927">
        <v>12.8</v>
      </c>
      <c r="DW121" s="927"/>
      <c r="DX121" s="927"/>
      <c r="DY121" s="927"/>
      <c r="DZ121" s="928"/>
    </row>
    <row r="122" spans="1:130" s="230" customFormat="1" ht="26.25" customHeight="1" x14ac:dyDescent="0.2">
      <c r="A122" s="1057"/>
      <c r="B122" s="949"/>
      <c r="C122" s="922" t="s">
        <v>459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249</v>
      </c>
      <c r="AB122" s="959"/>
      <c r="AC122" s="959"/>
      <c r="AD122" s="959"/>
      <c r="AE122" s="960"/>
      <c r="AF122" s="961" t="s">
        <v>249</v>
      </c>
      <c r="AG122" s="959"/>
      <c r="AH122" s="959"/>
      <c r="AI122" s="959"/>
      <c r="AJ122" s="960"/>
      <c r="AK122" s="961" t="s">
        <v>249</v>
      </c>
      <c r="AL122" s="959"/>
      <c r="AM122" s="959"/>
      <c r="AN122" s="959"/>
      <c r="AO122" s="960"/>
      <c r="AP122" s="962" t="s">
        <v>249</v>
      </c>
      <c r="AQ122" s="963"/>
      <c r="AR122" s="963"/>
      <c r="AS122" s="963"/>
      <c r="AT122" s="964"/>
      <c r="AU122" s="994"/>
      <c r="AV122" s="995"/>
      <c r="AW122" s="995"/>
      <c r="AX122" s="995"/>
      <c r="AY122" s="996"/>
      <c r="AZ122" s="973" t="s">
        <v>478</v>
      </c>
      <c r="BA122" s="965"/>
      <c r="BB122" s="965"/>
      <c r="BC122" s="965"/>
      <c r="BD122" s="965"/>
      <c r="BE122" s="965"/>
      <c r="BF122" s="965"/>
      <c r="BG122" s="965"/>
      <c r="BH122" s="965"/>
      <c r="BI122" s="965"/>
      <c r="BJ122" s="965"/>
      <c r="BK122" s="965"/>
      <c r="BL122" s="965"/>
      <c r="BM122" s="965"/>
      <c r="BN122" s="965"/>
      <c r="BO122" s="965"/>
      <c r="BP122" s="966"/>
      <c r="BQ122" s="999">
        <v>804996293</v>
      </c>
      <c r="BR122" s="1000"/>
      <c r="BS122" s="1000"/>
      <c r="BT122" s="1000"/>
      <c r="BU122" s="1000"/>
      <c r="BV122" s="1000">
        <v>817713695</v>
      </c>
      <c r="BW122" s="1000"/>
      <c r="BX122" s="1000"/>
      <c r="BY122" s="1000"/>
      <c r="BZ122" s="1000"/>
      <c r="CA122" s="1000">
        <v>816492931</v>
      </c>
      <c r="CB122" s="1000"/>
      <c r="CC122" s="1000"/>
      <c r="CD122" s="1000"/>
      <c r="CE122" s="1000"/>
      <c r="CF122" s="1017">
        <v>207.3</v>
      </c>
      <c r="CG122" s="1018"/>
      <c r="CH122" s="1018"/>
      <c r="CI122" s="1018"/>
      <c r="CJ122" s="1018"/>
      <c r="CK122" s="1009"/>
      <c r="CL122" s="1010"/>
      <c r="CM122" s="1010"/>
      <c r="CN122" s="1010"/>
      <c r="CO122" s="1011"/>
      <c r="CP122" s="1019" t="s">
        <v>415</v>
      </c>
      <c r="CQ122" s="1020"/>
      <c r="CR122" s="1020"/>
      <c r="CS122" s="1020"/>
      <c r="CT122" s="1020"/>
      <c r="CU122" s="1020"/>
      <c r="CV122" s="1020"/>
      <c r="CW122" s="1020"/>
      <c r="CX122" s="1020"/>
      <c r="CY122" s="1020"/>
      <c r="CZ122" s="1020"/>
      <c r="DA122" s="1020"/>
      <c r="DB122" s="1020"/>
      <c r="DC122" s="1020"/>
      <c r="DD122" s="1020"/>
      <c r="DE122" s="1020"/>
      <c r="DF122" s="1021"/>
      <c r="DG122" s="925">
        <v>52702248</v>
      </c>
      <c r="DH122" s="926"/>
      <c r="DI122" s="926"/>
      <c r="DJ122" s="926"/>
      <c r="DK122" s="926"/>
      <c r="DL122" s="926">
        <v>50196883</v>
      </c>
      <c r="DM122" s="926"/>
      <c r="DN122" s="926"/>
      <c r="DO122" s="926"/>
      <c r="DP122" s="926"/>
      <c r="DQ122" s="926">
        <v>48170476</v>
      </c>
      <c r="DR122" s="926"/>
      <c r="DS122" s="926"/>
      <c r="DT122" s="926"/>
      <c r="DU122" s="926"/>
      <c r="DV122" s="927">
        <v>12.2</v>
      </c>
      <c r="DW122" s="927"/>
      <c r="DX122" s="927"/>
      <c r="DY122" s="927"/>
      <c r="DZ122" s="928"/>
    </row>
    <row r="123" spans="1:130" s="230" customFormat="1" ht="26.25" customHeight="1" x14ac:dyDescent="0.2">
      <c r="A123" s="1057"/>
      <c r="B123" s="949"/>
      <c r="C123" s="922" t="s">
        <v>465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249</v>
      </c>
      <c r="AB123" s="959"/>
      <c r="AC123" s="959"/>
      <c r="AD123" s="959"/>
      <c r="AE123" s="960"/>
      <c r="AF123" s="961" t="s">
        <v>249</v>
      </c>
      <c r="AG123" s="959"/>
      <c r="AH123" s="959"/>
      <c r="AI123" s="959"/>
      <c r="AJ123" s="960"/>
      <c r="AK123" s="961" t="s">
        <v>249</v>
      </c>
      <c r="AL123" s="959"/>
      <c r="AM123" s="959"/>
      <c r="AN123" s="959"/>
      <c r="AO123" s="960"/>
      <c r="AP123" s="962" t="s">
        <v>249</v>
      </c>
      <c r="AQ123" s="963"/>
      <c r="AR123" s="963"/>
      <c r="AS123" s="963"/>
      <c r="AT123" s="964"/>
      <c r="AU123" s="997"/>
      <c r="AV123" s="998"/>
      <c r="AW123" s="998"/>
      <c r="AX123" s="998"/>
      <c r="AY123" s="998"/>
      <c r="AZ123" s="251" t="s">
        <v>191</v>
      </c>
      <c r="BA123" s="251"/>
      <c r="BB123" s="251"/>
      <c r="BC123" s="251"/>
      <c r="BD123" s="251"/>
      <c r="BE123" s="251"/>
      <c r="BF123" s="251"/>
      <c r="BG123" s="251"/>
      <c r="BH123" s="251"/>
      <c r="BI123" s="251"/>
      <c r="BJ123" s="251"/>
      <c r="BK123" s="251"/>
      <c r="BL123" s="251"/>
      <c r="BM123" s="251"/>
      <c r="BN123" s="251"/>
      <c r="BO123" s="977" t="s">
        <v>479</v>
      </c>
      <c r="BP123" s="1005"/>
      <c r="BQ123" s="1063">
        <v>1346956289</v>
      </c>
      <c r="BR123" s="1064"/>
      <c r="BS123" s="1064"/>
      <c r="BT123" s="1064"/>
      <c r="BU123" s="1064"/>
      <c r="BV123" s="1064">
        <v>1414737567</v>
      </c>
      <c r="BW123" s="1064"/>
      <c r="BX123" s="1064"/>
      <c r="BY123" s="1064"/>
      <c r="BZ123" s="1064"/>
      <c r="CA123" s="1064">
        <v>1444821903</v>
      </c>
      <c r="CB123" s="1064"/>
      <c r="CC123" s="1064"/>
      <c r="CD123" s="1064"/>
      <c r="CE123" s="1064"/>
      <c r="CF123" s="1001"/>
      <c r="CG123" s="1002"/>
      <c r="CH123" s="1002"/>
      <c r="CI123" s="1002"/>
      <c r="CJ123" s="1003"/>
      <c r="CK123" s="1009"/>
      <c r="CL123" s="1010"/>
      <c r="CM123" s="1010"/>
      <c r="CN123" s="1010"/>
      <c r="CO123" s="1011"/>
      <c r="CP123" s="1019" t="s">
        <v>422</v>
      </c>
      <c r="CQ123" s="1020"/>
      <c r="CR123" s="1020"/>
      <c r="CS123" s="1020"/>
      <c r="CT123" s="1020"/>
      <c r="CU123" s="1020"/>
      <c r="CV123" s="1020"/>
      <c r="CW123" s="1020"/>
      <c r="CX123" s="1020"/>
      <c r="CY123" s="1020"/>
      <c r="CZ123" s="1020"/>
      <c r="DA123" s="1020"/>
      <c r="DB123" s="1020"/>
      <c r="DC123" s="1020"/>
      <c r="DD123" s="1020"/>
      <c r="DE123" s="1020"/>
      <c r="DF123" s="1021"/>
      <c r="DG123" s="958">
        <v>11638228</v>
      </c>
      <c r="DH123" s="959"/>
      <c r="DI123" s="959"/>
      <c r="DJ123" s="959"/>
      <c r="DK123" s="960"/>
      <c r="DL123" s="961">
        <v>9415706</v>
      </c>
      <c r="DM123" s="959"/>
      <c r="DN123" s="959"/>
      <c r="DO123" s="959"/>
      <c r="DP123" s="960"/>
      <c r="DQ123" s="961">
        <v>8836730</v>
      </c>
      <c r="DR123" s="959"/>
      <c r="DS123" s="959"/>
      <c r="DT123" s="959"/>
      <c r="DU123" s="960"/>
      <c r="DV123" s="962">
        <v>2.2000000000000002</v>
      </c>
      <c r="DW123" s="963"/>
      <c r="DX123" s="963"/>
      <c r="DY123" s="963"/>
      <c r="DZ123" s="964"/>
    </row>
    <row r="124" spans="1:130" s="230" customFormat="1" ht="26.25" customHeight="1" thickBot="1" x14ac:dyDescent="0.25">
      <c r="A124" s="1057"/>
      <c r="B124" s="949"/>
      <c r="C124" s="922" t="s">
        <v>468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249</v>
      </c>
      <c r="AB124" s="959"/>
      <c r="AC124" s="959"/>
      <c r="AD124" s="959"/>
      <c r="AE124" s="960"/>
      <c r="AF124" s="961" t="s">
        <v>249</v>
      </c>
      <c r="AG124" s="959"/>
      <c r="AH124" s="959"/>
      <c r="AI124" s="959"/>
      <c r="AJ124" s="960"/>
      <c r="AK124" s="961" t="s">
        <v>249</v>
      </c>
      <c r="AL124" s="959"/>
      <c r="AM124" s="959"/>
      <c r="AN124" s="959"/>
      <c r="AO124" s="960"/>
      <c r="AP124" s="962" t="s">
        <v>249</v>
      </c>
      <c r="AQ124" s="963"/>
      <c r="AR124" s="963"/>
      <c r="AS124" s="963"/>
      <c r="AT124" s="964"/>
      <c r="AU124" s="1059" t="s">
        <v>480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61.6</v>
      </c>
      <c r="BR124" s="1027"/>
      <c r="BS124" s="1027"/>
      <c r="BT124" s="1027"/>
      <c r="BU124" s="1027"/>
      <c r="BV124" s="1027">
        <v>56.4</v>
      </c>
      <c r="BW124" s="1027"/>
      <c r="BX124" s="1027"/>
      <c r="BY124" s="1027"/>
      <c r="BZ124" s="1027"/>
      <c r="CA124" s="1027">
        <v>60.9</v>
      </c>
      <c r="CB124" s="1027"/>
      <c r="CC124" s="1027"/>
      <c r="CD124" s="1027"/>
      <c r="CE124" s="1027"/>
      <c r="CF124" s="1028"/>
      <c r="CG124" s="1029"/>
      <c r="CH124" s="1029"/>
      <c r="CI124" s="1029"/>
      <c r="CJ124" s="1030"/>
      <c r="CK124" s="1012"/>
      <c r="CL124" s="1012"/>
      <c r="CM124" s="1012"/>
      <c r="CN124" s="1012"/>
      <c r="CO124" s="1013"/>
      <c r="CP124" s="1019" t="s">
        <v>481</v>
      </c>
      <c r="CQ124" s="1020"/>
      <c r="CR124" s="1020"/>
      <c r="CS124" s="1020"/>
      <c r="CT124" s="1020"/>
      <c r="CU124" s="1020"/>
      <c r="CV124" s="1020"/>
      <c r="CW124" s="1020"/>
      <c r="CX124" s="1020"/>
      <c r="CY124" s="1020"/>
      <c r="CZ124" s="1020"/>
      <c r="DA124" s="1020"/>
      <c r="DB124" s="1020"/>
      <c r="DC124" s="1020"/>
      <c r="DD124" s="1020"/>
      <c r="DE124" s="1020"/>
      <c r="DF124" s="1021"/>
      <c r="DG124" s="1004">
        <v>10356978</v>
      </c>
      <c r="DH124" s="986"/>
      <c r="DI124" s="986"/>
      <c r="DJ124" s="986"/>
      <c r="DK124" s="987"/>
      <c r="DL124" s="985">
        <v>11084912</v>
      </c>
      <c r="DM124" s="986"/>
      <c r="DN124" s="986"/>
      <c r="DO124" s="986"/>
      <c r="DP124" s="987"/>
      <c r="DQ124" s="985">
        <v>11542567</v>
      </c>
      <c r="DR124" s="986"/>
      <c r="DS124" s="986"/>
      <c r="DT124" s="986"/>
      <c r="DU124" s="987"/>
      <c r="DV124" s="988">
        <v>2.9</v>
      </c>
      <c r="DW124" s="989"/>
      <c r="DX124" s="989"/>
      <c r="DY124" s="989"/>
      <c r="DZ124" s="990"/>
    </row>
    <row r="125" spans="1:130" s="230" customFormat="1" ht="26.25" customHeight="1" x14ac:dyDescent="0.2">
      <c r="A125" s="1057"/>
      <c r="B125" s="949"/>
      <c r="C125" s="922" t="s">
        <v>470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249</v>
      </c>
      <c r="AB125" s="959"/>
      <c r="AC125" s="959"/>
      <c r="AD125" s="959"/>
      <c r="AE125" s="960"/>
      <c r="AF125" s="961" t="s">
        <v>249</v>
      </c>
      <c r="AG125" s="959"/>
      <c r="AH125" s="959"/>
      <c r="AI125" s="959"/>
      <c r="AJ125" s="960"/>
      <c r="AK125" s="961" t="s">
        <v>249</v>
      </c>
      <c r="AL125" s="959"/>
      <c r="AM125" s="959"/>
      <c r="AN125" s="959"/>
      <c r="AO125" s="960"/>
      <c r="AP125" s="962" t="s">
        <v>249</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482</v>
      </c>
      <c r="CL125" s="1007"/>
      <c r="CM125" s="1007"/>
      <c r="CN125" s="1007"/>
      <c r="CO125" s="1008"/>
      <c r="CP125" s="929" t="s">
        <v>483</v>
      </c>
      <c r="CQ125" s="897"/>
      <c r="CR125" s="897"/>
      <c r="CS125" s="897"/>
      <c r="CT125" s="897"/>
      <c r="CU125" s="897"/>
      <c r="CV125" s="897"/>
      <c r="CW125" s="897"/>
      <c r="CX125" s="897"/>
      <c r="CY125" s="897"/>
      <c r="CZ125" s="897"/>
      <c r="DA125" s="897"/>
      <c r="DB125" s="897"/>
      <c r="DC125" s="897"/>
      <c r="DD125" s="897"/>
      <c r="DE125" s="897"/>
      <c r="DF125" s="898"/>
      <c r="DG125" s="930">
        <v>959144</v>
      </c>
      <c r="DH125" s="931"/>
      <c r="DI125" s="931"/>
      <c r="DJ125" s="931"/>
      <c r="DK125" s="931"/>
      <c r="DL125" s="931" t="s">
        <v>249</v>
      </c>
      <c r="DM125" s="931"/>
      <c r="DN125" s="931"/>
      <c r="DO125" s="931"/>
      <c r="DP125" s="931"/>
      <c r="DQ125" s="931" t="s">
        <v>249</v>
      </c>
      <c r="DR125" s="931"/>
      <c r="DS125" s="931"/>
      <c r="DT125" s="931"/>
      <c r="DU125" s="931"/>
      <c r="DV125" s="932" t="s">
        <v>249</v>
      </c>
      <c r="DW125" s="932"/>
      <c r="DX125" s="932"/>
      <c r="DY125" s="932"/>
      <c r="DZ125" s="933"/>
    </row>
    <row r="126" spans="1:130" s="230" customFormat="1" ht="26.25" customHeight="1" thickBot="1" x14ac:dyDescent="0.25">
      <c r="A126" s="1057"/>
      <c r="B126" s="949"/>
      <c r="C126" s="922" t="s">
        <v>472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396207</v>
      </c>
      <c r="AB126" s="959"/>
      <c r="AC126" s="959"/>
      <c r="AD126" s="959"/>
      <c r="AE126" s="960"/>
      <c r="AF126" s="961">
        <v>463368</v>
      </c>
      <c r="AG126" s="959"/>
      <c r="AH126" s="959"/>
      <c r="AI126" s="959"/>
      <c r="AJ126" s="960"/>
      <c r="AK126" s="961">
        <v>387227</v>
      </c>
      <c r="AL126" s="959"/>
      <c r="AM126" s="959"/>
      <c r="AN126" s="959"/>
      <c r="AO126" s="960"/>
      <c r="AP126" s="962">
        <v>0.1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484</v>
      </c>
      <c r="CQ126" s="923"/>
      <c r="CR126" s="923"/>
      <c r="CS126" s="923"/>
      <c r="CT126" s="923"/>
      <c r="CU126" s="923"/>
      <c r="CV126" s="923"/>
      <c r="CW126" s="923"/>
      <c r="CX126" s="923"/>
      <c r="CY126" s="923"/>
      <c r="CZ126" s="923"/>
      <c r="DA126" s="923"/>
      <c r="DB126" s="923"/>
      <c r="DC126" s="923"/>
      <c r="DD126" s="923"/>
      <c r="DE126" s="923"/>
      <c r="DF126" s="924"/>
      <c r="DG126" s="925" t="s">
        <v>249</v>
      </c>
      <c r="DH126" s="926"/>
      <c r="DI126" s="926"/>
      <c r="DJ126" s="926"/>
      <c r="DK126" s="926"/>
      <c r="DL126" s="926" t="s">
        <v>249</v>
      </c>
      <c r="DM126" s="926"/>
      <c r="DN126" s="926"/>
      <c r="DO126" s="926"/>
      <c r="DP126" s="926"/>
      <c r="DQ126" s="926" t="s">
        <v>249</v>
      </c>
      <c r="DR126" s="926"/>
      <c r="DS126" s="926"/>
      <c r="DT126" s="926"/>
      <c r="DU126" s="926"/>
      <c r="DV126" s="927" t="s">
        <v>249</v>
      </c>
      <c r="DW126" s="927"/>
      <c r="DX126" s="927"/>
      <c r="DY126" s="927"/>
      <c r="DZ126" s="928"/>
    </row>
    <row r="127" spans="1:130" s="230" customFormat="1" ht="26.25" customHeight="1" x14ac:dyDescent="0.2">
      <c r="A127" s="1058"/>
      <c r="B127" s="951"/>
      <c r="C127" s="973" t="s">
        <v>485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1229</v>
      </c>
      <c r="AB127" s="959"/>
      <c r="AC127" s="959"/>
      <c r="AD127" s="959"/>
      <c r="AE127" s="960"/>
      <c r="AF127" s="961">
        <v>676</v>
      </c>
      <c r="AG127" s="959"/>
      <c r="AH127" s="959"/>
      <c r="AI127" s="959"/>
      <c r="AJ127" s="960"/>
      <c r="AK127" s="961">
        <v>169</v>
      </c>
      <c r="AL127" s="959"/>
      <c r="AM127" s="959"/>
      <c r="AN127" s="959"/>
      <c r="AO127" s="960"/>
      <c r="AP127" s="962">
        <v>0</v>
      </c>
      <c r="AQ127" s="963"/>
      <c r="AR127" s="963"/>
      <c r="AS127" s="963"/>
      <c r="AT127" s="964"/>
      <c r="AU127" s="232"/>
      <c r="AV127" s="232"/>
      <c r="AW127" s="232"/>
      <c r="AX127" s="1031" t="s">
        <v>486</v>
      </c>
      <c r="AY127" s="1032"/>
      <c r="AZ127" s="1032"/>
      <c r="BA127" s="1032"/>
      <c r="BB127" s="1032"/>
      <c r="BC127" s="1032"/>
      <c r="BD127" s="1032"/>
      <c r="BE127" s="1033"/>
      <c r="BF127" s="1034" t="s">
        <v>487</v>
      </c>
      <c r="BG127" s="1032"/>
      <c r="BH127" s="1032"/>
      <c r="BI127" s="1032"/>
      <c r="BJ127" s="1032"/>
      <c r="BK127" s="1032"/>
      <c r="BL127" s="1033"/>
      <c r="BM127" s="1034" t="s">
        <v>488</v>
      </c>
      <c r="BN127" s="1032"/>
      <c r="BO127" s="1032"/>
      <c r="BP127" s="1032"/>
      <c r="BQ127" s="1032"/>
      <c r="BR127" s="1032"/>
      <c r="BS127" s="1033"/>
      <c r="BT127" s="1034" t="s">
        <v>489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490</v>
      </c>
      <c r="CQ127" s="923"/>
      <c r="CR127" s="923"/>
      <c r="CS127" s="923"/>
      <c r="CT127" s="923"/>
      <c r="CU127" s="923"/>
      <c r="CV127" s="923"/>
      <c r="CW127" s="923"/>
      <c r="CX127" s="923"/>
      <c r="CY127" s="923"/>
      <c r="CZ127" s="923"/>
      <c r="DA127" s="923"/>
      <c r="DB127" s="923"/>
      <c r="DC127" s="923"/>
      <c r="DD127" s="923"/>
      <c r="DE127" s="923"/>
      <c r="DF127" s="924"/>
      <c r="DG127" s="925" t="s">
        <v>249</v>
      </c>
      <c r="DH127" s="926"/>
      <c r="DI127" s="926"/>
      <c r="DJ127" s="926"/>
      <c r="DK127" s="926"/>
      <c r="DL127" s="926" t="s">
        <v>249</v>
      </c>
      <c r="DM127" s="926"/>
      <c r="DN127" s="926"/>
      <c r="DO127" s="926"/>
      <c r="DP127" s="926"/>
      <c r="DQ127" s="926" t="s">
        <v>249</v>
      </c>
      <c r="DR127" s="926"/>
      <c r="DS127" s="926"/>
      <c r="DT127" s="926"/>
      <c r="DU127" s="926"/>
      <c r="DV127" s="927" t="s">
        <v>249</v>
      </c>
      <c r="DW127" s="927"/>
      <c r="DX127" s="927"/>
      <c r="DY127" s="927"/>
      <c r="DZ127" s="928"/>
    </row>
    <row r="128" spans="1:130" s="230" customFormat="1" ht="26.25" customHeight="1" thickBot="1" x14ac:dyDescent="0.25">
      <c r="A128" s="1041" t="s">
        <v>491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492</v>
      </c>
      <c r="X128" s="1043"/>
      <c r="Y128" s="1043"/>
      <c r="Z128" s="1044"/>
      <c r="AA128" s="1045">
        <v>29882366</v>
      </c>
      <c r="AB128" s="1046"/>
      <c r="AC128" s="1046"/>
      <c r="AD128" s="1046"/>
      <c r="AE128" s="1047"/>
      <c r="AF128" s="1048">
        <v>30593954</v>
      </c>
      <c r="AG128" s="1046"/>
      <c r="AH128" s="1046"/>
      <c r="AI128" s="1046"/>
      <c r="AJ128" s="1047"/>
      <c r="AK128" s="1048">
        <v>28382181</v>
      </c>
      <c r="AL128" s="1046"/>
      <c r="AM128" s="1046"/>
      <c r="AN128" s="1046"/>
      <c r="AO128" s="1047"/>
      <c r="AP128" s="1049"/>
      <c r="AQ128" s="1050"/>
      <c r="AR128" s="1050"/>
      <c r="AS128" s="1050"/>
      <c r="AT128" s="1051"/>
      <c r="AU128" s="232"/>
      <c r="AV128" s="232"/>
      <c r="AW128" s="232"/>
      <c r="AX128" s="896" t="s">
        <v>493</v>
      </c>
      <c r="AY128" s="897"/>
      <c r="AZ128" s="897"/>
      <c r="BA128" s="897"/>
      <c r="BB128" s="897"/>
      <c r="BC128" s="897"/>
      <c r="BD128" s="897"/>
      <c r="BE128" s="898"/>
      <c r="BF128" s="1052" t="s">
        <v>249</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494</v>
      </c>
      <c r="CQ128" s="726"/>
      <c r="CR128" s="726"/>
      <c r="CS128" s="726"/>
      <c r="CT128" s="726"/>
      <c r="CU128" s="726"/>
      <c r="CV128" s="726"/>
      <c r="CW128" s="726"/>
      <c r="CX128" s="726"/>
      <c r="CY128" s="726"/>
      <c r="CZ128" s="726"/>
      <c r="DA128" s="726"/>
      <c r="DB128" s="726"/>
      <c r="DC128" s="726"/>
      <c r="DD128" s="726"/>
      <c r="DE128" s="726"/>
      <c r="DF128" s="1036"/>
      <c r="DG128" s="1037">
        <v>1670203</v>
      </c>
      <c r="DH128" s="1038"/>
      <c r="DI128" s="1038"/>
      <c r="DJ128" s="1038"/>
      <c r="DK128" s="1038"/>
      <c r="DL128" s="1038">
        <v>348195</v>
      </c>
      <c r="DM128" s="1038"/>
      <c r="DN128" s="1038"/>
      <c r="DO128" s="1038"/>
      <c r="DP128" s="1038"/>
      <c r="DQ128" s="1038">
        <v>1006188</v>
      </c>
      <c r="DR128" s="1038"/>
      <c r="DS128" s="1038"/>
      <c r="DT128" s="1038"/>
      <c r="DU128" s="1038"/>
      <c r="DV128" s="1039">
        <v>0.3</v>
      </c>
      <c r="DW128" s="1039"/>
      <c r="DX128" s="1039"/>
      <c r="DY128" s="1039"/>
      <c r="DZ128" s="1040"/>
    </row>
    <row r="129" spans="1:131" s="230" customFormat="1" ht="26.25" customHeight="1" x14ac:dyDescent="0.2">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495</v>
      </c>
      <c r="X129" s="1071"/>
      <c r="Y129" s="1071"/>
      <c r="Z129" s="1072"/>
      <c r="AA129" s="958">
        <v>443142773</v>
      </c>
      <c r="AB129" s="959"/>
      <c r="AC129" s="959"/>
      <c r="AD129" s="959"/>
      <c r="AE129" s="960"/>
      <c r="AF129" s="961">
        <v>461249025</v>
      </c>
      <c r="AG129" s="959"/>
      <c r="AH129" s="959"/>
      <c r="AI129" s="959"/>
      <c r="AJ129" s="960"/>
      <c r="AK129" s="961">
        <v>449411950</v>
      </c>
      <c r="AL129" s="959"/>
      <c r="AM129" s="959"/>
      <c r="AN129" s="959"/>
      <c r="AO129" s="960"/>
      <c r="AP129" s="1073"/>
      <c r="AQ129" s="1074"/>
      <c r="AR129" s="1074"/>
      <c r="AS129" s="1074"/>
      <c r="AT129" s="1075"/>
      <c r="AU129" s="233"/>
      <c r="AV129" s="233"/>
      <c r="AW129" s="233"/>
      <c r="AX129" s="1065" t="s">
        <v>496</v>
      </c>
      <c r="AY129" s="923"/>
      <c r="AZ129" s="923"/>
      <c r="BA129" s="923"/>
      <c r="BB129" s="923"/>
      <c r="BC129" s="923"/>
      <c r="BD129" s="923"/>
      <c r="BE129" s="924"/>
      <c r="BF129" s="1066" t="s">
        <v>249</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497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498</v>
      </c>
      <c r="X130" s="1071"/>
      <c r="Y130" s="1071"/>
      <c r="Z130" s="1072"/>
      <c r="AA130" s="958">
        <v>55901907</v>
      </c>
      <c r="AB130" s="959"/>
      <c r="AC130" s="959"/>
      <c r="AD130" s="959"/>
      <c r="AE130" s="960"/>
      <c r="AF130" s="961">
        <v>55463132</v>
      </c>
      <c r="AG130" s="959"/>
      <c r="AH130" s="959"/>
      <c r="AI130" s="959"/>
      <c r="AJ130" s="960"/>
      <c r="AK130" s="961">
        <v>55463654</v>
      </c>
      <c r="AL130" s="959"/>
      <c r="AM130" s="959"/>
      <c r="AN130" s="959"/>
      <c r="AO130" s="960"/>
      <c r="AP130" s="1073"/>
      <c r="AQ130" s="1074"/>
      <c r="AR130" s="1074"/>
      <c r="AS130" s="1074"/>
      <c r="AT130" s="1075"/>
      <c r="AU130" s="233"/>
      <c r="AV130" s="233"/>
      <c r="AW130" s="233"/>
      <c r="AX130" s="1065" t="s">
        <v>499</v>
      </c>
      <c r="AY130" s="923"/>
      <c r="AZ130" s="923"/>
      <c r="BA130" s="923"/>
      <c r="BB130" s="923"/>
      <c r="BC130" s="923"/>
      <c r="BD130" s="923"/>
      <c r="BE130" s="924"/>
      <c r="BF130" s="1101">
        <v>4.8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500</v>
      </c>
      <c r="X131" s="1108"/>
      <c r="Y131" s="1108"/>
      <c r="Z131" s="1109"/>
      <c r="AA131" s="1004">
        <v>387240866</v>
      </c>
      <c r="AB131" s="986"/>
      <c r="AC131" s="986"/>
      <c r="AD131" s="986"/>
      <c r="AE131" s="987"/>
      <c r="AF131" s="985">
        <v>405785893</v>
      </c>
      <c r="AG131" s="986"/>
      <c r="AH131" s="986"/>
      <c r="AI131" s="986"/>
      <c r="AJ131" s="987"/>
      <c r="AK131" s="985">
        <v>393948296</v>
      </c>
      <c r="AL131" s="986"/>
      <c r="AM131" s="986"/>
      <c r="AN131" s="986"/>
      <c r="AO131" s="987"/>
      <c r="AP131" s="1110"/>
      <c r="AQ131" s="1111"/>
      <c r="AR131" s="1111"/>
      <c r="AS131" s="1111"/>
      <c r="AT131" s="1112"/>
      <c r="AU131" s="233"/>
      <c r="AV131" s="233"/>
      <c r="AW131" s="233"/>
      <c r="AX131" s="1083" t="s">
        <v>501</v>
      </c>
      <c r="AY131" s="726"/>
      <c r="AZ131" s="726"/>
      <c r="BA131" s="726"/>
      <c r="BB131" s="726"/>
      <c r="BC131" s="726"/>
      <c r="BD131" s="726"/>
      <c r="BE131" s="1036"/>
      <c r="BF131" s="1084">
        <v>60.9</v>
      </c>
      <c r="BG131" s="1085"/>
      <c r="BH131" s="1085"/>
      <c r="BI131" s="1085"/>
      <c r="BJ131" s="1085"/>
      <c r="BK131" s="1085"/>
      <c r="BL131" s="1086"/>
      <c r="BM131" s="1084">
        <v>400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502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503</v>
      </c>
      <c r="W132" s="1094"/>
      <c r="X132" s="1094"/>
      <c r="Y132" s="1094"/>
      <c r="Z132" s="1095"/>
      <c r="AA132" s="1096">
        <v>4.77615342</v>
      </c>
      <c r="AB132" s="1097"/>
      <c r="AC132" s="1097"/>
      <c r="AD132" s="1097"/>
      <c r="AE132" s="1098"/>
      <c r="AF132" s="1099">
        <v>4.3784691679999996</v>
      </c>
      <c r="AG132" s="1097"/>
      <c r="AH132" s="1097"/>
      <c r="AI132" s="1097"/>
      <c r="AJ132" s="1098"/>
      <c r="AK132" s="1099">
        <v>5.2928129659999996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504</v>
      </c>
      <c r="W133" s="1077"/>
      <c r="X133" s="1077"/>
      <c r="Y133" s="1077"/>
      <c r="Z133" s="1078"/>
      <c r="AA133" s="1079">
        <v>4.3</v>
      </c>
      <c r="AB133" s="1080"/>
      <c r="AC133" s="1080"/>
      <c r="AD133" s="1080"/>
      <c r="AE133" s="1081"/>
      <c r="AF133" s="1079">
        <v>4.4000000000000004</v>
      </c>
      <c r="AG133" s="1080"/>
      <c r="AH133" s="1080"/>
      <c r="AI133" s="1080"/>
      <c r="AJ133" s="1081"/>
      <c r="AK133" s="1079">
        <v>4.8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t8wXviPMMLmw/reAis5LZ2HNI3d9JVIgLzAQHwOHduSFTEfp5CCtA7P+ri95OGzG+CLHWYS7m+ydCambXqHPg==" saltValue="7brsXTfPL1jfPHXmWpFbm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62" zoomScale="95" zoomScaleNormal="85" zoomScaleSheetLayoutView="95" workbookViewId="0">
      <selection activeCell="DC74" sqref="DC74"/>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B3sEl59xEnJ+xasRWJ9vcYkS1kR7MXChY32pawDMlVCdcvLhcdHK7qPx1otlgW9RynJXlZsSVHgnvq/hEv+lEw==" saltValue="hhwq5gME5M5DaOPPYoJy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0" zoomScale="70" zoomScaleNormal="70" zoomScaleSheetLayoutView="55" workbookViewId="0">
      <selection activeCell="AD21" sqref="AD21:AO21"/>
    </sheetView>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8e6zKzTrClCliOJXTEC4KLkMpcb77E495AWBpBQqw5DBVgpKHQv11fm7YKIV6q0zTpsRB6Kq7q5SEO82lBbQ==" saltValue="iNG3PBYQ55jIElD5DN4AY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7" zoomScale="70" zoomScaleSheetLayoutView="70" workbookViewId="0">
      <selection activeCell="AD21" sqref="AD21:AO21"/>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508</v>
      </c>
      <c r="AP7" s="272"/>
      <c r="AQ7" s="273" t="s">
        <v>509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510</v>
      </c>
      <c r="AQ8" s="279" t="s">
        <v>511</v>
      </c>
      <c r="AR8" s="280" t="s">
        <v>512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513</v>
      </c>
      <c r="AL9" s="1117"/>
      <c r="AM9" s="1117"/>
      <c r="AN9" s="1118"/>
      <c r="AO9" s="281">
        <v>183510861</v>
      </c>
      <c r="AP9" s="281">
        <v>121457</v>
      </c>
      <c r="AQ9" s="282">
        <v>106216</v>
      </c>
      <c r="AR9" s="283">
        <v>14.3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514</v>
      </c>
      <c r="AL10" s="1117"/>
      <c r="AM10" s="1117"/>
      <c r="AN10" s="1118"/>
      <c r="AO10" s="284">
        <v>301</v>
      </c>
      <c r="AP10" s="284">
        <v>0</v>
      </c>
      <c r="AQ10" s="285">
        <v>93</v>
      </c>
      <c r="AR10" s="286">
        <v>-100</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515</v>
      </c>
      <c r="AL11" s="1117"/>
      <c r="AM11" s="1117"/>
      <c r="AN11" s="1118"/>
      <c r="AO11" s="284">
        <v>843650</v>
      </c>
      <c r="AP11" s="284">
        <v>558</v>
      </c>
      <c r="AQ11" s="285">
        <v>1081</v>
      </c>
      <c r="AR11" s="286">
        <v>-48.4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516</v>
      </c>
      <c r="AL12" s="1117"/>
      <c r="AM12" s="1117"/>
      <c r="AN12" s="1118"/>
      <c r="AO12" s="284" t="s">
        <v>517</v>
      </c>
      <c r="AP12" s="284" t="s">
        <v>517</v>
      </c>
      <c r="AQ12" s="285">
        <v>5</v>
      </c>
      <c r="AR12" s="286" t="s">
        <v>517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518</v>
      </c>
      <c r="AL13" s="1117"/>
      <c r="AM13" s="1117"/>
      <c r="AN13" s="1118"/>
      <c r="AO13" s="284">
        <v>2657866</v>
      </c>
      <c r="AP13" s="284">
        <v>1759</v>
      </c>
      <c r="AQ13" s="285">
        <v>1912</v>
      </c>
      <c r="AR13" s="286">
        <v>-8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519</v>
      </c>
      <c r="AL14" s="1117"/>
      <c r="AM14" s="1117"/>
      <c r="AN14" s="1118"/>
      <c r="AO14" s="284">
        <v>1761430</v>
      </c>
      <c r="AP14" s="284">
        <v>1166</v>
      </c>
      <c r="AQ14" s="285">
        <v>1291</v>
      </c>
      <c r="AR14" s="286">
        <v>-9.6999999999999993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520</v>
      </c>
      <c r="AL15" s="1120"/>
      <c r="AM15" s="1120"/>
      <c r="AN15" s="1121"/>
      <c r="AO15" s="284">
        <v>-11693654</v>
      </c>
      <c r="AP15" s="284">
        <v>-7739</v>
      </c>
      <c r="AQ15" s="285">
        <v>-7284</v>
      </c>
      <c r="AR15" s="286">
        <v>6.2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191</v>
      </c>
      <c r="AL16" s="1120"/>
      <c r="AM16" s="1120"/>
      <c r="AN16" s="1121"/>
      <c r="AO16" s="284">
        <v>177080454</v>
      </c>
      <c r="AP16" s="284">
        <v>117201</v>
      </c>
      <c r="AQ16" s="285">
        <v>103314</v>
      </c>
      <c r="AR16" s="286">
        <v>13.4</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525</v>
      </c>
      <c r="AL21" s="1123"/>
      <c r="AM21" s="1123"/>
      <c r="AN21" s="1124"/>
      <c r="AO21" s="297">
        <v>12.51</v>
      </c>
      <c r="AP21" s="298">
        <v>11.33</v>
      </c>
      <c r="AQ21" s="299">
        <v>1.18</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526</v>
      </c>
      <c r="AL22" s="1123"/>
      <c r="AM22" s="1123"/>
      <c r="AN22" s="1124"/>
      <c r="AO22" s="302">
        <v>100.3</v>
      </c>
      <c r="AP22" s="303">
        <v>99.7</v>
      </c>
      <c r="AQ22" s="304">
        <v>0.6</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527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508</v>
      </c>
      <c r="AP30" s="272"/>
      <c r="AQ30" s="273" t="s">
        <v>509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510</v>
      </c>
      <c r="AQ31" s="279" t="s">
        <v>511</v>
      </c>
      <c r="AR31" s="280" t="s">
        <v>512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530</v>
      </c>
      <c r="AL32" s="1131"/>
      <c r="AM32" s="1131"/>
      <c r="AN32" s="1132"/>
      <c r="AO32" s="312">
        <v>39836310</v>
      </c>
      <c r="AP32" s="312">
        <v>26366</v>
      </c>
      <c r="AQ32" s="313">
        <v>30951</v>
      </c>
      <c r="AR32" s="314">
        <v>-14.8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531</v>
      </c>
      <c r="AL33" s="1131"/>
      <c r="AM33" s="1131"/>
      <c r="AN33" s="1132"/>
      <c r="AO33" s="312" t="s">
        <v>517</v>
      </c>
      <c r="AP33" s="312" t="s">
        <v>517</v>
      </c>
      <c r="AQ33" s="313">
        <v>1792</v>
      </c>
      <c r="AR33" s="314" t="s">
        <v>517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532</v>
      </c>
      <c r="AL34" s="1131"/>
      <c r="AM34" s="1131"/>
      <c r="AN34" s="1132"/>
      <c r="AO34" s="312">
        <v>48431775</v>
      </c>
      <c r="AP34" s="312">
        <v>32055</v>
      </c>
      <c r="AQ34" s="313">
        <v>21367</v>
      </c>
      <c r="AR34" s="314">
        <v>50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533</v>
      </c>
      <c r="AL35" s="1131"/>
      <c r="AM35" s="1131"/>
      <c r="AN35" s="1132"/>
      <c r="AO35" s="312">
        <v>15800907</v>
      </c>
      <c r="AP35" s="312">
        <v>10458</v>
      </c>
      <c r="AQ35" s="313">
        <v>9606</v>
      </c>
      <c r="AR35" s="314">
        <v>8.9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534</v>
      </c>
      <c r="AL36" s="1131"/>
      <c r="AM36" s="1131"/>
      <c r="AN36" s="1132"/>
      <c r="AO36" s="312">
        <v>11851</v>
      </c>
      <c r="AP36" s="312">
        <v>8</v>
      </c>
      <c r="AQ36" s="313">
        <v>129</v>
      </c>
      <c r="AR36" s="314">
        <v>-93.8</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535</v>
      </c>
      <c r="AL37" s="1131"/>
      <c r="AM37" s="1131"/>
      <c r="AN37" s="1132"/>
      <c r="AO37" s="312">
        <v>615939</v>
      </c>
      <c r="AP37" s="312">
        <v>408</v>
      </c>
      <c r="AQ37" s="313">
        <v>1458</v>
      </c>
      <c r="AR37" s="314">
        <v>-72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536</v>
      </c>
      <c r="AL38" s="1134"/>
      <c r="AM38" s="1134"/>
      <c r="AN38" s="1135"/>
      <c r="AO38" s="315" t="s">
        <v>517</v>
      </c>
      <c r="AP38" s="315" t="s">
        <v>517</v>
      </c>
      <c r="AQ38" s="316">
        <v>0</v>
      </c>
      <c r="AR38" s="304" t="s">
        <v>517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537</v>
      </c>
      <c r="AL39" s="1134"/>
      <c r="AM39" s="1134"/>
      <c r="AN39" s="1135"/>
      <c r="AO39" s="312">
        <v>-28382181</v>
      </c>
      <c r="AP39" s="312">
        <v>-18785</v>
      </c>
      <c r="AQ39" s="313">
        <v>-17360</v>
      </c>
      <c r="AR39" s="314">
        <v>8.1999999999999993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538</v>
      </c>
      <c r="AL40" s="1131"/>
      <c r="AM40" s="1131"/>
      <c r="AN40" s="1132"/>
      <c r="AO40" s="312">
        <v>-55463654</v>
      </c>
      <c r="AP40" s="312">
        <v>-36709</v>
      </c>
      <c r="AQ40" s="313">
        <v>-31639</v>
      </c>
      <c r="AR40" s="314">
        <v>16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304</v>
      </c>
      <c r="AL41" s="1137"/>
      <c r="AM41" s="1137"/>
      <c r="AN41" s="1138"/>
      <c r="AO41" s="312">
        <v>20850947</v>
      </c>
      <c r="AP41" s="312">
        <v>13800</v>
      </c>
      <c r="AQ41" s="313">
        <v>16304</v>
      </c>
      <c r="AR41" s="314">
        <v>-15.4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508</v>
      </c>
      <c r="AN49" s="1127" t="s">
        <v>542</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543</v>
      </c>
      <c r="AO50" s="329" t="s">
        <v>544</v>
      </c>
      <c r="AP50" s="330" t="s">
        <v>545</v>
      </c>
      <c r="AQ50" s="331" t="s">
        <v>546</v>
      </c>
      <c r="AR50" s="332" t="s">
        <v>547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87247467</v>
      </c>
      <c r="AN51" s="334">
        <v>56727</v>
      </c>
      <c r="AO51" s="335">
        <v>-5.0999999999999996</v>
      </c>
      <c r="AP51" s="336">
        <v>54945</v>
      </c>
      <c r="AQ51" s="337">
        <v>3.9</v>
      </c>
      <c r="AR51" s="338">
        <v>-9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47998254</v>
      </c>
      <c r="AN52" s="342">
        <v>31208</v>
      </c>
      <c r="AO52" s="343">
        <v>0.7</v>
      </c>
      <c r="AP52" s="344">
        <v>29293</v>
      </c>
      <c r="AQ52" s="345">
        <v>8.4</v>
      </c>
      <c r="AR52" s="346">
        <v>-7.7</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108198200</v>
      </c>
      <c r="AN53" s="334">
        <v>70552</v>
      </c>
      <c r="AO53" s="335">
        <v>24.4</v>
      </c>
      <c r="AP53" s="336">
        <v>57132</v>
      </c>
      <c r="AQ53" s="337">
        <v>4</v>
      </c>
      <c r="AR53" s="338">
        <v>20.399999999999999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58880291</v>
      </c>
      <c r="AN54" s="342">
        <v>38394</v>
      </c>
      <c r="AO54" s="343">
        <v>23</v>
      </c>
      <c r="AP54" s="344">
        <v>30126</v>
      </c>
      <c r="AQ54" s="345">
        <v>2.8</v>
      </c>
      <c r="AR54" s="346">
        <v>20.2</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119651955</v>
      </c>
      <c r="AN55" s="334">
        <v>78366</v>
      </c>
      <c r="AO55" s="335">
        <v>11.1</v>
      </c>
      <c r="AP55" s="336">
        <v>58766</v>
      </c>
      <c r="AQ55" s="337">
        <v>2.9</v>
      </c>
      <c r="AR55" s="338">
        <v>8.1999999999999993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59613422</v>
      </c>
      <c r="AN56" s="342">
        <v>39044</v>
      </c>
      <c r="AO56" s="343">
        <v>1.7</v>
      </c>
      <c r="AP56" s="344">
        <v>29363</v>
      </c>
      <c r="AQ56" s="345">
        <v>-2.5</v>
      </c>
      <c r="AR56" s="346">
        <v>4.2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113971795</v>
      </c>
      <c r="AN57" s="334">
        <v>75099</v>
      </c>
      <c r="AO57" s="335">
        <v>-4.2</v>
      </c>
      <c r="AP57" s="336">
        <v>62482</v>
      </c>
      <c r="AQ57" s="337">
        <v>6.3</v>
      </c>
      <c r="AR57" s="338">
        <v>-10.5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61694813</v>
      </c>
      <c r="AN58" s="342">
        <v>40652</v>
      </c>
      <c r="AO58" s="343">
        <v>4.0999999999999996</v>
      </c>
      <c r="AP58" s="344">
        <v>34626</v>
      </c>
      <c r="AQ58" s="345">
        <v>17.899999999999999</v>
      </c>
      <c r="AR58" s="346">
        <v>-13.8</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116839871</v>
      </c>
      <c r="AN59" s="334">
        <v>77330</v>
      </c>
      <c r="AO59" s="335">
        <v>3</v>
      </c>
      <c r="AP59" s="336">
        <v>59288</v>
      </c>
      <c r="AQ59" s="337">
        <v>-5.0999999999999996</v>
      </c>
      <c r="AR59" s="338">
        <v>8.1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63657231</v>
      </c>
      <c r="AN60" s="342">
        <v>42132</v>
      </c>
      <c r="AO60" s="343">
        <v>3.6</v>
      </c>
      <c r="AP60" s="344">
        <v>32670</v>
      </c>
      <c r="AQ60" s="345">
        <v>-5.6</v>
      </c>
      <c r="AR60" s="346">
        <v>9.1999999999999993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109181858</v>
      </c>
      <c r="AN61" s="349">
        <v>71615</v>
      </c>
      <c r="AO61" s="350">
        <v>5.8</v>
      </c>
      <c r="AP61" s="351">
        <v>58523</v>
      </c>
      <c r="AQ61" s="352">
        <v>2.4</v>
      </c>
      <c r="AR61" s="338">
        <v>3.4</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58368802</v>
      </c>
      <c r="AN62" s="342">
        <v>38286</v>
      </c>
      <c r="AO62" s="343">
        <v>6.6</v>
      </c>
      <c r="AP62" s="344">
        <v>31216</v>
      </c>
      <c r="AQ62" s="345">
        <v>4.2</v>
      </c>
      <c r="AR62" s="346">
        <v>2.4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Q5ZNTJurefrzmruhLuXu6Q5cOlhVZ6bHsPYYjN+PUliBTKyauek/spK7dK0Oa1Il2pv0pU2ft2egFryNC4LXpw==" saltValue="M3PmG8FmJr7wqPwto2VH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2" zoomScale="85" zoomScaleNormal="85" zoomScaleSheetLayoutView="55" workbookViewId="0">
      <selection activeCell="AD21" sqref="AD21:AO21"/>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556</v>
      </c>
    </row>
    <row r="120" spans="125:125" ht="13.5" hidden="1" customHeight="1" x14ac:dyDescent="0.2"/>
    <row r="121" spans="125:125" ht="13.5" hidden="1" customHeight="1" x14ac:dyDescent="0.2">
      <c r="DU121" s="259"/>
    </row>
  </sheetData>
  <sheetProtection algorithmName="SHA-512" hashValue="jU3KD4H9oC6MbOztnpXMWvqkku5aG7tB5/lYwa94iHaCHjVdi6y2eC4R3XL/Fl0pvtFqhuueyvtaD63pIUHsVA==" saltValue="mepaTQZJiu6aTNAUtS02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89" zoomScaleNormal="89" zoomScaleSheetLayoutView="55" workbookViewId="0">
      <selection activeCell="DB95" sqref="DB95"/>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557</v>
      </c>
    </row>
  </sheetData>
  <sheetProtection algorithmName="SHA-512" hashValue="izlrZYO+Lxzt7RH1/XZeHegVAs6gmg/Zv0qirfLBpOHtdbPGTq5+3nOmYFY7M16PXFwZ1+Z0q/67RAq51kCKqQ==" saltValue="O3D7dpqNxSJItSPY377cY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70" zoomScaleNormal="70" zoomScaleSheetLayoutView="100" workbookViewId="0">
      <selection activeCell="AD21" sqref="AD21:AO21"/>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139" t="s">
        <v>3</v>
      </c>
      <c r="D47" s="1139"/>
      <c r="E47" s="1140"/>
      <c r="F47" s="11">
        <v>2.94</v>
      </c>
      <c r="G47" s="12">
        <v>2.62</v>
      </c>
      <c r="H47" s="12">
        <v>1.86</v>
      </c>
      <c r="I47" s="12">
        <v>3.16</v>
      </c>
      <c r="J47" s="13">
        <v>3.47</v>
      </c>
    </row>
    <row r="48" spans="2:10" ht="57.75" customHeight="1" x14ac:dyDescent="0.2">
      <c r="B48" s="14"/>
      <c r="C48" s="1141" t="s">
        <v>4</v>
      </c>
      <c r="D48" s="1141"/>
      <c r="E48" s="1142"/>
      <c r="F48" s="15">
        <v>0.46</v>
      </c>
      <c r="G48" s="16">
        <v>0.3</v>
      </c>
      <c r="H48" s="16">
        <v>7.0000000000000007E-2</v>
      </c>
      <c r="I48" s="16">
        <v>0.22</v>
      </c>
      <c r="J48" s="17">
        <v>0.25</v>
      </c>
    </row>
    <row r="49" spans="2:10" ht="57.75" customHeight="1" thickBot="1" x14ac:dyDescent="0.25">
      <c r="B49" s="18"/>
      <c r="C49" s="1143" t="s">
        <v>5</v>
      </c>
      <c r="D49" s="1143"/>
      <c r="E49" s="1144"/>
      <c r="F49" s="19" t="s">
        <v>563</v>
      </c>
      <c r="G49" s="20" t="s">
        <v>564</v>
      </c>
      <c r="H49" s="20" t="s">
        <v>565</v>
      </c>
      <c r="I49" s="20">
        <v>1.53</v>
      </c>
      <c r="J49" s="21">
        <v>0.25</v>
      </c>
    </row>
    <row r="50" spans="2:10" ht="13.2" x14ac:dyDescent="0.2"/>
  </sheetData>
  <sheetProtection algorithmName="SHA-512" hashValue="AHuB9gnA1+dAXcPVTQKYDkBHEojxCnBLvlAclswnqB9dH0eOsEqpkY+CopvlmGaA9YpKWKOzddGGKgJzm3rUVQ==" saltValue="dNJ/FJtgCm6SBX99lamE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3" zoomScale="70" zoomScaleNormal="70" zoomScaleSheetLayoutView="100" workbookViewId="0">
      <selection activeCell="AD21" sqref="AD21:AO21"/>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151" t="s">
        <v>566</v>
      </c>
      <c r="D34" s="1151"/>
      <c r="E34" s="1152"/>
      <c r="F34" s="32" t="s">
        <v>567</v>
      </c>
      <c r="G34" s="33" t="s">
        <v>568</v>
      </c>
      <c r="H34" s="33" t="s">
        <v>569</v>
      </c>
      <c r="I34" s="33" t="s">
        <v>570</v>
      </c>
      <c r="J34" s="34" t="s">
        <v>571</v>
      </c>
      <c r="K34" s="22"/>
      <c r="L34" s="22"/>
      <c r="M34" s="22"/>
      <c r="N34" s="22"/>
      <c r="O34" s="22"/>
      <c r="P34" s="22"/>
    </row>
    <row r="35" spans="1:16" ht="39" customHeight="1" x14ac:dyDescent="0.2">
      <c r="A35" s="22"/>
      <c r="B35" s="35"/>
      <c r="C35" s="1145" t="s">
        <v>572</v>
      </c>
      <c r="D35" s="1146"/>
      <c r="E35" s="1147"/>
      <c r="F35" s="36">
        <v>25.98</v>
      </c>
      <c r="G35" s="37">
        <v>26.6</v>
      </c>
      <c r="H35" s="37">
        <v>27.83</v>
      </c>
      <c r="I35" s="37">
        <v>24.43</v>
      </c>
      <c r="J35" s="38">
        <v>24.27</v>
      </c>
      <c r="K35" s="22"/>
      <c r="L35" s="22"/>
      <c r="M35" s="22"/>
      <c r="N35" s="22"/>
      <c r="O35" s="22"/>
      <c r="P35" s="22"/>
    </row>
    <row r="36" spans="1:16" ht="39" customHeight="1" x14ac:dyDescent="0.2">
      <c r="A36" s="22"/>
      <c r="B36" s="35"/>
      <c r="C36" s="1145" t="s">
        <v>573</v>
      </c>
      <c r="D36" s="1146"/>
      <c r="E36" s="1147"/>
      <c r="F36" s="36">
        <v>7.94</v>
      </c>
      <c r="G36" s="37">
        <v>8.48</v>
      </c>
      <c r="H36" s="37">
        <v>8.94</v>
      </c>
      <c r="I36" s="37">
        <v>9.44</v>
      </c>
      <c r="J36" s="38">
        <v>9.16</v>
      </c>
      <c r="K36" s="22"/>
      <c r="L36" s="22"/>
      <c r="M36" s="22"/>
      <c r="N36" s="22"/>
      <c r="O36" s="22"/>
      <c r="P36" s="22"/>
    </row>
    <row r="37" spans="1:16" ht="39" customHeight="1" x14ac:dyDescent="0.2">
      <c r="A37" s="22"/>
      <c r="B37" s="35"/>
      <c r="C37" s="1145" t="s">
        <v>574</v>
      </c>
      <c r="D37" s="1146"/>
      <c r="E37" s="1147"/>
      <c r="F37" s="36">
        <v>6.12</v>
      </c>
      <c r="G37" s="37">
        <v>6.17</v>
      </c>
      <c r="H37" s="37">
        <v>6.06</v>
      </c>
      <c r="I37" s="37">
        <v>6.41</v>
      </c>
      <c r="J37" s="38">
        <v>6.81</v>
      </c>
      <c r="K37" s="22"/>
      <c r="L37" s="22"/>
      <c r="M37" s="22"/>
      <c r="N37" s="22"/>
      <c r="O37" s="22"/>
      <c r="P37" s="22"/>
    </row>
    <row r="38" spans="1:16" ht="39" customHeight="1" x14ac:dyDescent="0.2">
      <c r="A38" s="22"/>
      <c r="B38" s="35"/>
      <c r="C38" s="1145" t="s">
        <v>575</v>
      </c>
      <c r="D38" s="1146"/>
      <c r="E38" s="1147"/>
      <c r="F38" s="36">
        <v>0</v>
      </c>
      <c r="G38" s="37">
        <v>0</v>
      </c>
      <c r="H38" s="37">
        <v>0.7</v>
      </c>
      <c r="I38" s="37">
        <v>1.17</v>
      </c>
      <c r="J38" s="38">
        <v>1.54</v>
      </c>
      <c r="K38" s="22"/>
      <c r="L38" s="22"/>
      <c r="M38" s="22"/>
      <c r="N38" s="22"/>
      <c r="O38" s="22"/>
      <c r="P38" s="22"/>
    </row>
    <row r="39" spans="1:16" ht="39" customHeight="1" x14ac:dyDescent="0.2">
      <c r="A39" s="22"/>
      <c r="B39" s="35"/>
      <c r="C39" s="1145" t="s">
        <v>576</v>
      </c>
      <c r="D39" s="1146"/>
      <c r="E39" s="1147"/>
      <c r="F39" s="36">
        <v>3.61</v>
      </c>
      <c r="G39" s="37">
        <v>3.82</v>
      </c>
      <c r="H39" s="37">
        <v>3.33</v>
      </c>
      <c r="I39" s="37">
        <v>2.09</v>
      </c>
      <c r="J39" s="38">
        <v>1.32</v>
      </c>
      <c r="K39" s="22"/>
      <c r="L39" s="22"/>
      <c r="M39" s="22"/>
      <c r="N39" s="22"/>
      <c r="O39" s="22"/>
      <c r="P39" s="22"/>
    </row>
    <row r="40" spans="1:16" ht="39" customHeight="1" x14ac:dyDescent="0.2">
      <c r="A40" s="22"/>
      <c r="B40" s="35"/>
      <c r="C40" s="1145" t="s">
        <v>577</v>
      </c>
      <c r="D40" s="1146"/>
      <c r="E40" s="1147"/>
      <c r="F40" s="36">
        <v>0.47</v>
      </c>
      <c r="G40" s="37">
        <v>0.77</v>
      </c>
      <c r="H40" s="37">
        <v>1.05</v>
      </c>
      <c r="I40" s="37">
        <v>0.69</v>
      </c>
      <c r="J40" s="38">
        <v>0.96</v>
      </c>
      <c r="K40" s="22"/>
      <c r="L40" s="22"/>
      <c r="M40" s="22"/>
      <c r="N40" s="22"/>
      <c r="O40" s="22"/>
      <c r="P40" s="22"/>
    </row>
    <row r="41" spans="1:16" ht="39" customHeight="1" x14ac:dyDescent="0.2">
      <c r="A41" s="22"/>
      <c r="B41" s="35"/>
      <c r="C41" s="1145" t="s">
        <v>578</v>
      </c>
      <c r="D41" s="1146"/>
      <c r="E41" s="1147"/>
      <c r="F41" s="36">
        <v>1.06</v>
      </c>
      <c r="G41" s="37">
        <v>1.66</v>
      </c>
      <c r="H41" s="37">
        <v>1.38</v>
      </c>
      <c r="I41" s="37">
        <v>0.72</v>
      </c>
      <c r="J41" s="38">
        <v>0.71</v>
      </c>
      <c r="K41" s="22"/>
      <c r="L41" s="22"/>
      <c r="M41" s="22"/>
      <c r="N41" s="22"/>
      <c r="O41" s="22"/>
      <c r="P41" s="22"/>
    </row>
    <row r="42" spans="1:16" ht="39" customHeight="1" x14ac:dyDescent="0.2">
      <c r="A42" s="22"/>
      <c r="B42" s="39"/>
      <c r="C42" s="1145" t="s">
        <v>579</v>
      </c>
      <c r="D42" s="1146"/>
      <c r="E42" s="1147"/>
      <c r="F42" s="36" t="s">
        <v>517</v>
      </c>
      <c r="G42" s="37" t="s">
        <v>517</v>
      </c>
      <c r="H42" s="37" t="s">
        <v>517</v>
      </c>
      <c r="I42" s="37" t="s">
        <v>517</v>
      </c>
      <c r="J42" s="38" t="s">
        <v>517</v>
      </c>
      <c r="K42" s="22"/>
      <c r="L42" s="22"/>
      <c r="M42" s="22"/>
      <c r="N42" s="22"/>
      <c r="O42" s="22"/>
      <c r="P42" s="22"/>
    </row>
    <row r="43" spans="1:16" ht="39" customHeight="1" thickBot="1" x14ac:dyDescent="0.25">
      <c r="A43" s="22"/>
      <c r="B43" s="40"/>
      <c r="C43" s="1148" t="s">
        <v>580</v>
      </c>
      <c r="D43" s="1149"/>
      <c r="E43" s="1150"/>
      <c r="F43" s="41">
        <v>1.04</v>
      </c>
      <c r="G43" s="42">
        <v>0.85</v>
      </c>
      <c r="H43" s="42">
        <v>0.9</v>
      </c>
      <c r="I43" s="42">
        <v>0.84</v>
      </c>
      <c r="J43" s="43">
        <v>0.94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EZI6yOKvB5V3XwNtZUOfneFVIWS3I1gu09E9R+R+FqDJDHy85APwxu8rQDGmU7IUJIvw+xKIizQ2a6ypozZQ8g==" saltValue="OGe7+wfCHvKrfIhqo3ZQ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36" zoomScale="55" zoomScaleNormal="55" zoomScaleSheetLayoutView="55" workbookViewId="0">
      <selection activeCell="L44" sqref="L44"/>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48267</v>
      </c>
      <c r="L45" s="60">
        <v>46454</v>
      </c>
      <c r="M45" s="60">
        <v>43314</v>
      </c>
      <c r="N45" s="60">
        <v>40219</v>
      </c>
      <c r="O45" s="61">
        <v>39836</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517</v>
      </c>
      <c r="L46" s="64" t="s">
        <v>517</v>
      </c>
      <c r="M46" s="64" t="s">
        <v>517</v>
      </c>
      <c r="N46" s="64" t="s">
        <v>517</v>
      </c>
      <c r="O46" s="65" t="s">
        <v>517</v>
      </c>
      <c r="P46" s="48"/>
      <c r="Q46" s="48"/>
      <c r="R46" s="48"/>
      <c r="S46" s="48"/>
      <c r="T46" s="48"/>
      <c r="U46" s="48"/>
    </row>
    <row r="47" spans="1:21" ht="30.75" customHeight="1" x14ac:dyDescent="0.2">
      <c r="A47" s="48"/>
      <c r="B47" s="1155"/>
      <c r="C47" s="1156"/>
      <c r="D47" s="62"/>
      <c r="E47" s="1161" t="s">
        <v>14</v>
      </c>
      <c r="F47" s="1161"/>
      <c r="G47" s="1161"/>
      <c r="H47" s="1161"/>
      <c r="I47" s="1161"/>
      <c r="J47" s="1162"/>
      <c r="K47" s="63">
        <v>41708</v>
      </c>
      <c r="L47" s="64">
        <v>42879</v>
      </c>
      <c r="M47" s="64">
        <v>44716</v>
      </c>
      <c r="N47" s="64">
        <v>46696</v>
      </c>
      <c r="O47" s="65">
        <v>48432</v>
      </c>
      <c r="P47" s="48"/>
      <c r="Q47" s="48"/>
      <c r="R47" s="48"/>
      <c r="S47" s="48"/>
      <c r="T47" s="48"/>
      <c r="U47" s="48"/>
    </row>
    <row r="48" spans="1:21" ht="30.75" customHeight="1" x14ac:dyDescent="0.2">
      <c r="A48" s="48"/>
      <c r="B48" s="1155"/>
      <c r="C48" s="1156"/>
      <c r="D48" s="62"/>
      <c r="E48" s="1161" t="s">
        <v>15</v>
      </c>
      <c r="F48" s="1161"/>
      <c r="G48" s="1161"/>
      <c r="H48" s="1161"/>
      <c r="I48" s="1161"/>
      <c r="J48" s="1162"/>
      <c r="K48" s="63">
        <v>16106</v>
      </c>
      <c r="L48" s="64">
        <v>15259</v>
      </c>
      <c r="M48" s="64">
        <v>15527</v>
      </c>
      <c r="N48" s="64">
        <v>16277</v>
      </c>
      <c r="O48" s="65">
        <v>15801</v>
      </c>
      <c r="P48" s="48"/>
      <c r="Q48" s="48"/>
      <c r="R48" s="48"/>
      <c r="S48" s="48"/>
      <c r="T48" s="48"/>
      <c r="U48" s="48"/>
    </row>
    <row r="49" spans="1:21" ht="30.75" customHeight="1" x14ac:dyDescent="0.2">
      <c r="A49" s="48"/>
      <c r="B49" s="1155"/>
      <c r="C49" s="1156"/>
      <c r="D49" s="62"/>
      <c r="E49" s="1161" t="s">
        <v>16</v>
      </c>
      <c r="F49" s="1161"/>
      <c r="G49" s="1161"/>
      <c r="H49" s="1161"/>
      <c r="I49" s="1161"/>
      <c r="J49" s="1162"/>
      <c r="K49" s="63">
        <v>234</v>
      </c>
      <c r="L49" s="64">
        <v>161</v>
      </c>
      <c r="M49" s="64">
        <v>144</v>
      </c>
      <c r="N49" s="64">
        <v>12</v>
      </c>
      <c r="O49" s="65">
        <v>12</v>
      </c>
      <c r="P49" s="48"/>
      <c r="Q49" s="48"/>
      <c r="R49" s="48"/>
      <c r="S49" s="48"/>
      <c r="T49" s="48"/>
      <c r="U49" s="48"/>
    </row>
    <row r="50" spans="1:21" ht="30.75" customHeight="1" x14ac:dyDescent="0.2">
      <c r="A50" s="48"/>
      <c r="B50" s="1155"/>
      <c r="C50" s="1156"/>
      <c r="D50" s="62"/>
      <c r="E50" s="1161" t="s">
        <v>17</v>
      </c>
      <c r="F50" s="1161"/>
      <c r="G50" s="1161"/>
      <c r="H50" s="1161"/>
      <c r="I50" s="1161"/>
      <c r="J50" s="1162"/>
      <c r="K50" s="63">
        <v>599</v>
      </c>
      <c r="L50" s="64">
        <v>587</v>
      </c>
      <c r="M50" s="64">
        <v>579</v>
      </c>
      <c r="N50" s="64">
        <v>620</v>
      </c>
      <c r="O50" s="65">
        <v>616</v>
      </c>
      <c r="P50" s="48"/>
      <c r="Q50" s="48"/>
      <c r="R50" s="48"/>
      <c r="S50" s="48"/>
      <c r="T50" s="48"/>
      <c r="U50" s="48"/>
    </row>
    <row r="51" spans="1:21" ht="30.75" customHeight="1" x14ac:dyDescent="0.2">
      <c r="A51" s="48"/>
      <c r="B51" s="1157"/>
      <c r="C51" s="1158"/>
      <c r="D51" s="66"/>
      <c r="E51" s="1161" t="s">
        <v>18</v>
      </c>
      <c r="F51" s="1161"/>
      <c r="G51" s="1161"/>
      <c r="H51" s="1161"/>
      <c r="I51" s="1161"/>
      <c r="J51" s="1162"/>
      <c r="K51" s="63" t="s">
        <v>517</v>
      </c>
      <c r="L51" s="64" t="s">
        <v>517</v>
      </c>
      <c r="M51" s="64" t="s">
        <v>517</v>
      </c>
      <c r="N51" s="64" t="s">
        <v>517</v>
      </c>
      <c r="O51" s="65" t="s">
        <v>517</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91358</v>
      </c>
      <c r="L52" s="64">
        <v>89541</v>
      </c>
      <c r="M52" s="64">
        <v>85784</v>
      </c>
      <c r="N52" s="64">
        <v>86057</v>
      </c>
      <c r="O52" s="65">
        <v>83845</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15556</v>
      </c>
      <c r="L53" s="69">
        <v>15799</v>
      </c>
      <c r="M53" s="69">
        <v>18496</v>
      </c>
      <c r="N53" s="69">
        <v>17767</v>
      </c>
      <c r="O53" s="70">
        <v>20852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581</v>
      </c>
      <c r="P56" s="48"/>
      <c r="Q56" s="48"/>
      <c r="R56" s="48"/>
      <c r="S56" s="48"/>
      <c r="T56" s="48"/>
      <c r="U56" s="48"/>
    </row>
    <row r="57" spans="1:21" ht="31.5" customHeight="1" thickBot="1" x14ac:dyDescent="0.25">
      <c r="A57" s="48"/>
      <c r="B57" s="76"/>
      <c r="C57" s="77"/>
      <c r="D57" s="77"/>
      <c r="E57" s="78"/>
      <c r="F57" s="78"/>
      <c r="G57" s="78"/>
      <c r="H57" s="78"/>
      <c r="I57" s="78"/>
      <c r="J57" s="79" t="s">
        <v>2</v>
      </c>
      <c r="K57" s="80" t="s">
        <v>582</v>
      </c>
      <c r="L57" s="81" t="s">
        <v>583</v>
      </c>
      <c r="M57" s="81" t="s">
        <v>584</v>
      </c>
      <c r="N57" s="81" t="s">
        <v>585</v>
      </c>
      <c r="O57" s="82" t="s">
        <v>586</v>
      </c>
      <c r="P57" s="48"/>
      <c r="Q57" s="48"/>
      <c r="R57" s="48"/>
      <c r="S57" s="48"/>
      <c r="T57" s="48"/>
      <c r="U57" s="48"/>
    </row>
    <row r="58" spans="1:21" ht="31.5" customHeight="1" x14ac:dyDescent="0.2">
      <c r="B58" s="1169" t="s">
        <v>26</v>
      </c>
      <c r="C58" s="1170"/>
      <c r="D58" s="1175" t="s">
        <v>27</v>
      </c>
      <c r="E58" s="1176"/>
      <c r="F58" s="1176"/>
      <c r="G58" s="1176"/>
      <c r="H58" s="1176"/>
      <c r="I58" s="1176"/>
      <c r="J58" s="1177"/>
      <c r="K58" s="83">
        <v>28980</v>
      </c>
      <c r="L58" s="84">
        <v>30567</v>
      </c>
      <c r="M58" s="84">
        <v>35337</v>
      </c>
      <c r="N58" s="84">
        <v>24977</v>
      </c>
      <c r="O58" s="85">
        <v>20656</v>
      </c>
    </row>
    <row r="59" spans="1:21" ht="31.5" customHeight="1" x14ac:dyDescent="0.2">
      <c r="B59" s="1171"/>
      <c r="C59" s="1172"/>
      <c r="D59" s="1178" t="s">
        <v>28</v>
      </c>
      <c r="E59" s="1179"/>
      <c r="F59" s="1179"/>
      <c r="G59" s="1179"/>
      <c r="H59" s="1179"/>
      <c r="I59" s="1179"/>
      <c r="J59" s="1180"/>
      <c r="K59" s="86">
        <v>196151</v>
      </c>
      <c r="L59" s="87">
        <v>207321</v>
      </c>
      <c r="M59" s="87">
        <v>221201</v>
      </c>
      <c r="N59" s="87">
        <v>229833</v>
      </c>
      <c r="O59" s="88">
        <v>253577</v>
      </c>
    </row>
    <row r="60" spans="1:21" ht="31.5" customHeight="1" thickBot="1" x14ac:dyDescent="0.25">
      <c r="B60" s="1173"/>
      <c r="C60" s="1174"/>
      <c r="D60" s="1181" t="s">
        <v>29</v>
      </c>
      <c r="E60" s="1182"/>
      <c r="F60" s="1182"/>
      <c r="G60" s="1182"/>
      <c r="H60" s="1182"/>
      <c r="I60" s="1182"/>
      <c r="J60" s="1183"/>
      <c r="K60" s="89">
        <v>190387</v>
      </c>
      <c r="L60" s="90">
        <v>202033</v>
      </c>
      <c r="M60" s="90">
        <v>209013</v>
      </c>
      <c r="N60" s="90">
        <v>213452</v>
      </c>
      <c r="O60" s="91">
        <v>238182</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BFZu63f9KZy6XQQ0u2QFgSUIrXyigpYhy+QxBvRc6Brpn3WeWRrxwqFND0Fjchgw+QI2k/q9BnoHgXrtcMcxQ==" saltValue="TZpEHCnvK9o7K37bcPHTa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5" zoomScale="55" zoomScaleNormal="55" zoomScaleSheetLayoutView="100" workbookViewId="0">
      <selection activeCell="AD21" sqref="AD21:AO21"/>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558</v>
      </c>
      <c r="J40" s="103" t="s">
        <v>559</v>
      </c>
      <c r="K40" s="103" t="s">
        <v>560</v>
      </c>
      <c r="L40" s="103" t="s">
        <v>561</v>
      </c>
      <c r="M40" s="104" t="s">
        <v>562</v>
      </c>
    </row>
    <row r="41" spans="2:13" ht="27.75" customHeight="1" x14ac:dyDescent="0.2">
      <c r="B41" s="1184" t="s">
        <v>32</v>
      </c>
      <c r="C41" s="1185"/>
      <c r="D41" s="105"/>
      <c r="E41" s="1190" t="s">
        <v>33</v>
      </c>
      <c r="F41" s="1190"/>
      <c r="G41" s="1190"/>
      <c r="H41" s="1191"/>
      <c r="I41" s="355">
        <v>1224023</v>
      </c>
      <c r="J41" s="356">
        <v>1256347</v>
      </c>
      <c r="K41" s="356">
        <v>1302898</v>
      </c>
      <c r="L41" s="356">
        <v>1347560</v>
      </c>
      <c r="M41" s="357">
        <v>1375102</v>
      </c>
    </row>
    <row r="42" spans="2:13" ht="27.75" customHeight="1" x14ac:dyDescent="0.2">
      <c r="B42" s="1186"/>
      <c r="C42" s="1187"/>
      <c r="D42" s="106"/>
      <c r="E42" s="1192" t="s">
        <v>34</v>
      </c>
      <c r="F42" s="1192"/>
      <c r="G42" s="1192"/>
      <c r="H42" s="1193"/>
      <c r="I42" s="358">
        <v>13746</v>
      </c>
      <c r="J42" s="359">
        <v>12625</v>
      </c>
      <c r="K42" s="359">
        <v>9266</v>
      </c>
      <c r="L42" s="359">
        <v>8137</v>
      </c>
      <c r="M42" s="360">
        <v>7313</v>
      </c>
    </row>
    <row r="43" spans="2:13" ht="27.75" customHeight="1" x14ac:dyDescent="0.2">
      <c r="B43" s="1186"/>
      <c r="C43" s="1187"/>
      <c r="D43" s="106"/>
      <c r="E43" s="1192" t="s">
        <v>35</v>
      </c>
      <c r="F43" s="1192"/>
      <c r="G43" s="1192"/>
      <c r="H43" s="1193"/>
      <c r="I43" s="358">
        <v>173599</v>
      </c>
      <c r="J43" s="359">
        <v>159851</v>
      </c>
      <c r="K43" s="359">
        <v>144417</v>
      </c>
      <c r="L43" s="359">
        <v>163536</v>
      </c>
      <c r="M43" s="360">
        <v>180870</v>
      </c>
    </row>
    <row r="44" spans="2:13" ht="27.75" customHeight="1" x14ac:dyDescent="0.2">
      <c r="B44" s="1186"/>
      <c r="C44" s="1187"/>
      <c r="D44" s="106"/>
      <c r="E44" s="1192" t="s">
        <v>36</v>
      </c>
      <c r="F44" s="1192"/>
      <c r="G44" s="1192"/>
      <c r="H44" s="1193"/>
      <c r="I44" s="358">
        <v>456</v>
      </c>
      <c r="J44" s="359">
        <v>302</v>
      </c>
      <c r="K44" s="359">
        <v>162</v>
      </c>
      <c r="L44" s="359">
        <v>154</v>
      </c>
      <c r="M44" s="360">
        <v>145</v>
      </c>
    </row>
    <row r="45" spans="2:13" ht="27.75" customHeight="1" x14ac:dyDescent="0.2">
      <c r="B45" s="1186"/>
      <c r="C45" s="1187"/>
      <c r="D45" s="106"/>
      <c r="E45" s="1192" t="s">
        <v>37</v>
      </c>
      <c r="F45" s="1192"/>
      <c r="G45" s="1192"/>
      <c r="H45" s="1193"/>
      <c r="I45" s="358">
        <v>132469</v>
      </c>
      <c r="J45" s="359">
        <v>128896</v>
      </c>
      <c r="K45" s="359">
        <v>126295</v>
      </c>
      <c r="L45" s="359">
        <v>124080</v>
      </c>
      <c r="M45" s="360">
        <v>120572</v>
      </c>
    </row>
    <row r="46" spans="2:13" ht="27.75" customHeight="1" x14ac:dyDescent="0.2">
      <c r="B46" s="1186"/>
      <c r="C46" s="1187"/>
      <c r="D46" s="107"/>
      <c r="E46" s="1192" t="s">
        <v>38</v>
      </c>
      <c r="F46" s="1192"/>
      <c r="G46" s="1192"/>
      <c r="H46" s="1193"/>
      <c r="I46" s="358">
        <v>7032</v>
      </c>
      <c r="J46" s="359">
        <v>6081</v>
      </c>
      <c r="K46" s="359">
        <v>2629</v>
      </c>
      <c r="L46" s="359">
        <v>348</v>
      </c>
      <c r="M46" s="360">
        <v>1006</v>
      </c>
    </row>
    <row r="47" spans="2:13" ht="27.75" customHeight="1" x14ac:dyDescent="0.2">
      <c r="B47" s="1186"/>
      <c r="C47" s="1187"/>
      <c r="D47" s="108"/>
      <c r="E47" s="1194" t="s">
        <v>39</v>
      </c>
      <c r="F47" s="1195"/>
      <c r="G47" s="1195"/>
      <c r="H47" s="1196"/>
      <c r="I47" s="358" t="s">
        <v>517</v>
      </c>
      <c r="J47" s="359" t="s">
        <v>517</v>
      </c>
      <c r="K47" s="359" t="s">
        <v>517</v>
      </c>
      <c r="L47" s="359" t="s">
        <v>517</v>
      </c>
      <c r="M47" s="360" t="s">
        <v>517</v>
      </c>
    </row>
    <row r="48" spans="2:13" ht="27.75" customHeight="1" x14ac:dyDescent="0.2">
      <c r="B48" s="1186"/>
      <c r="C48" s="1187"/>
      <c r="D48" s="106"/>
      <c r="E48" s="1192" t="s">
        <v>40</v>
      </c>
      <c r="F48" s="1192"/>
      <c r="G48" s="1192"/>
      <c r="H48" s="1193"/>
      <c r="I48" s="358" t="s">
        <v>517</v>
      </c>
      <c r="J48" s="359" t="s">
        <v>517</v>
      </c>
      <c r="K48" s="359" t="s">
        <v>517</v>
      </c>
      <c r="L48" s="359" t="s">
        <v>517</v>
      </c>
      <c r="M48" s="360" t="s">
        <v>517</v>
      </c>
    </row>
    <row r="49" spans="2:13" ht="27.75" customHeight="1" x14ac:dyDescent="0.2">
      <c r="B49" s="1188"/>
      <c r="C49" s="1189"/>
      <c r="D49" s="106"/>
      <c r="E49" s="1192" t="s">
        <v>41</v>
      </c>
      <c r="F49" s="1192"/>
      <c r="G49" s="1192"/>
      <c r="H49" s="1193"/>
      <c r="I49" s="358" t="s">
        <v>517</v>
      </c>
      <c r="J49" s="359" t="s">
        <v>517</v>
      </c>
      <c r="K49" s="359" t="s">
        <v>517</v>
      </c>
      <c r="L49" s="359" t="s">
        <v>517</v>
      </c>
      <c r="M49" s="360" t="s">
        <v>517</v>
      </c>
    </row>
    <row r="50" spans="2:13" ht="27.75" customHeight="1" x14ac:dyDescent="0.2">
      <c r="B50" s="1197" t="s">
        <v>42</v>
      </c>
      <c r="C50" s="1198"/>
      <c r="D50" s="109"/>
      <c r="E50" s="1192" t="s">
        <v>43</v>
      </c>
      <c r="F50" s="1192"/>
      <c r="G50" s="1192"/>
      <c r="H50" s="1193"/>
      <c r="I50" s="358">
        <v>299089</v>
      </c>
      <c r="J50" s="359">
        <v>315291</v>
      </c>
      <c r="K50" s="359">
        <v>334226</v>
      </c>
      <c r="L50" s="359">
        <v>388248</v>
      </c>
      <c r="M50" s="360">
        <v>427679</v>
      </c>
    </row>
    <row r="51" spans="2:13" ht="27.75" customHeight="1" x14ac:dyDescent="0.2">
      <c r="B51" s="1186"/>
      <c r="C51" s="1187"/>
      <c r="D51" s="106"/>
      <c r="E51" s="1192" t="s">
        <v>44</v>
      </c>
      <c r="F51" s="1192"/>
      <c r="G51" s="1192"/>
      <c r="H51" s="1193"/>
      <c r="I51" s="358">
        <v>208380</v>
      </c>
      <c r="J51" s="359">
        <v>207043</v>
      </c>
      <c r="K51" s="359">
        <v>207734</v>
      </c>
      <c r="L51" s="359">
        <v>208776</v>
      </c>
      <c r="M51" s="360">
        <v>200650</v>
      </c>
    </row>
    <row r="52" spans="2:13" ht="27.75" customHeight="1" x14ac:dyDescent="0.2">
      <c r="B52" s="1188"/>
      <c r="C52" s="1189"/>
      <c r="D52" s="106"/>
      <c r="E52" s="1192" t="s">
        <v>45</v>
      </c>
      <c r="F52" s="1192"/>
      <c r="G52" s="1192"/>
      <c r="H52" s="1193"/>
      <c r="I52" s="358">
        <v>775260</v>
      </c>
      <c r="J52" s="359">
        <v>789859</v>
      </c>
      <c r="K52" s="359">
        <v>804996</v>
      </c>
      <c r="L52" s="359">
        <v>817714</v>
      </c>
      <c r="M52" s="360">
        <v>816493</v>
      </c>
    </row>
    <row r="53" spans="2:13" ht="27.75" customHeight="1" thickBot="1" x14ac:dyDescent="0.25">
      <c r="B53" s="1199" t="s">
        <v>46</v>
      </c>
      <c r="C53" s="1200"/>
      <c r="D53" s="110"/>
      <c r="E53" s="1201" t="s">
        <v>47</v>
      </c>
      <c r="F53" s="1201"/>
      <c r="G53" s="1201"/>
      <c r="H53" s="1202"/>
      <c r="I53" s="361">
        <v>268595</v>
      </c>
      <c r="J53" s="362">
        <v>251909</v>
      </c>
      <c r="K53" s="362">
        <v>238712</v>
      </c>
      <c r="L53" s="362">
        <v>229077</v>
      </c>
      <c r="M53" s="363">
        <v>240187</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LdDBcgHK94wmo8hxo962CwH1u6x5pVp4tWFg9egjpgKZDvpJGPSbpCHQjEY+kLFr9VPCcUWoXo+nuMO36Aykkg==" saltValue="zrqeBrg5keB50VRq+dC6j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42" zoomScale="70" zoomScaleNormal="70" zoomScaleSheetLayoutView="100" workbookViewId="0">
      <selection activeCell="N62" sqref="N62"/>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560</v>
      </c>
      <c r="G54" s="119" t="s">
        <v>561</v>
      </c>
      <c r="H54" s="120" t="s">
        <v>562</v>
      </c>
    </row>
    <row r="55" spans="2:8" ht="52.5" customHeight="1" x14ac:dyDescent="0.2">
      <c r="B55" s="121"/>
      <c r="C55" s="1211" t="s">
        <v>50</v>
      </c>
      <c r="D55" s="1211"/>
      <c r="E55" s="1212"/>
      <c r="F55" s="122">
        <v>8254</v>
      </c>
      <c r="G55" s="122">
        <v>14562</v>
      </c>
      <c r="H55" s="123">
        <v>15598</v>
      </c>
    </row>
    <row r="56" spans="2:8" ht="52.5" customHeight="1" x14ac:dyDescent="0.2">
      <c r="B56" s="124"/>
      <c r="C56" s="1213" t="s">
        <v>51</v>
      </c>
      <c r="D56" s="1213"/>
      <c r="E56" s="1214"/>
      <c r="F56" s="125">
        <v>20439</v>
      </c>
      <c r="G56" s="125">
        <v>25032</v>
      </c>
      <c r="H56" s="126">
        <v>21791</v>
      </c>
    </row>
    <row r="57" spans="2:8" ht="53.25" customHeight="1" x14ac:dyDescent="0.2">
      <c r="B57" s="124"/>
      <c r="C57" s="1215" t="s">
        <v>52</v>
      </c>
      <c r="D57" s="1215"/>
      <c r="E57" s="1216"/>
      <c r="F57" s="127">
        <v>22206</v>
      </c>
      <c r="G57" s="127">
        <v>28503</v>
      </c>
      <c r="H57" s="128">
        <v>50019</v>
      </c>
    </row>
    <row r="58" spans="2:8" ht="45.75" customHeight="1" x14ac:dyDescent="0.2">
      <c r="B58" s="129"/>
      <c r="C58" s="1203" t="s">
        <v>631</v>
      </c>
      <c r="D58" s="1204"/>
      <c r="E58" s="1205"/>
      <c r="F58" s="130">
        <v>7293</v>
      </c>
      <c r="G58" s="130">
        <v>8300</v>
      </c>
      <c r="H58" s="131">
        <v>9734</v>
      </c>
    </row>
    <row r="59" spans="2:8" ht="45.75" customHeight="1" x14ac:dyDescent="0.2">
      <c r="B59" s="129"/>
      <c r="C59" s="1203" t="s">
        <v>632</v>
      </c>
      <c r="D59" s="1204"/>
      <c r="E59" s="1205"/>
      <c r="F59" s="130">
        <v>877</v>
      </c>
      <c r="G59" s="130">
        <v>1230</v>
      </c>
      <c r="H59" s="131">
        <v>2433</v>
      </c>
    </row>
    <row r="60" spans="2:8" ht="45.75" customHeight="1" x14ac:dyDescent="0.2">
      <c r="B60" s="129"/>
      <c r="C60" s="1203" t="s">
        <v>633</v>
      </c>
      <c r="D60" s="1204"/>
      <c r="E60" s="1205"/>
      <c r="F60" s="130">
        <v>1699</v>
      </c>
      <c r="G60" s="130">
        <v>1575</v>
      </c>
      <c r="H60" s="131">
        <v>1644</v>
      </c>
    </row>
    <row r="61" spans="2:8" ht="45.75" customHeight="1" x14ac:dyDescent="0.2">
      <c r="B61" s="129"/>
      <c r="C61" s="1203" t="s">
        <v>634</v>
      </c>
      <c r="D61" s="1204"/>
      <c r="E61" s="1205"/>
      <c r="F61" s="130">
        <v>980</v>
      </c>
      <c r="G61" s="130">
        <v>921</v>
      </c>
      <c r="H61" s="131">
        <v>1261</v>
      </c>
    </row>
    <row r="62" spans="2:8" ht="45.75" customHeight="1" thickBot="1" x14ac:dyDescent="0.25">
      <c r="B62" s="132"/>
      <c r="C62" s="1206" t="s">
        <v>635</v>
      </c>
      <c r="D62" s="1207"/>
      <c r="E62" s="1208"/>
      <c r="F62" s="133">
        <v>1115</v>
      </c>
      <c r="G62" s="133">
        <v>1098</v>
      </c>
      <c r="H62" s="134">
        <v>1080</v>
      </c>
    </row>
    <row r="63" spans="2:8" ht="52.5" customHeight="1" thickBot="1" x14ac:dyDescent="0.25">
      <c r="B63" s="135"/>
      <c r="C63" s="1209" t="s">
        <v>53</v>
      </c>
      <c r="D63" s="1209"/>
      <c r="E63" s="1210"/>
      <c r="F63" s="136">
        <v>50899</v>
      </c>
      <c r="G63" s="136">
        <v>68097</v>
      </c>
      <c r="H63" s="137">
        <v>87409</v>
      </c>
    </row>
    <row r="64" spans="2:8" ht="13.2" x14ac:dyDescent="0.2"/>
  </sheetData>
  <sheetProtection algorithmName="SHA-512" hashValue="KzhexIEaqdlJjXvGM7UbtEAD6d6465xcPn4ERh4Cy7GXJaTS9L7vcnEUtIaeQEb7em/cN3rgmsUIO7Xs8rIJwQ==" saltValue="ExPkozHU3R55+5aIWr5m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B1" zoomScaleNormal="100" zoomScaleSheetLayoutView="55" workbookViewId="0">
      <selection activeCell="CT40" sqref="CT40"/>
    </sheetView>
  </sheetViews>
  <sheetFormatPr defaultColWidth="0" defaultRowHeight="13.5" customHeight="1" zeroHeight="1" x14ac:dyDescent="0.2"/>
  <cols>
    <col min="1" max="1" width="6.33203125" style="1219" customWidth="1"/>
    <col min="2" max="107" width="2.44140625" style="1219" customWidth="1"/>
    <col min="108" max="108" width="6.109375" style="1226" customWidth="1"/>
    <col min="109" max="109" width="5.88671875" style="1225" customWidth="1"/>
    <col min="110" max="16384" width="8.6640625" style="1219" hidden="1"/>
  </cols>
  <sheetData>
    <row r="1" spans="1:109" ht="42.75" customHeight="1" x14ac:dyDescent="0.2">
      <c r="A1" s="1217"/>
      <c r="B1" s="1218"/>
      <c r="DD1" s="1219"/>
      <c r="DE1" s="1219"/>
    </row>
    <row r="2" spans="1:109" ht="25.5" customHeight="1" x14ac:dyDescent="0.2">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2">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ht="13.2" x14ac:dyDescent="0.2">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ht="13.2" x14ac:dyDescent="0.2">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ht="13.2" x14ac:dyDescent="0.2">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ht="13.2" x14ac:dyDescent="0.2">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ht="13.2" x14ac:dyDescent="0.2">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ht="13.2" x14ac:dyDescent="0.2">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ht="13.2" x14ac:dyDescent="0.2">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ht="13.2" x14ac:dyDescent="0.2">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ht="13.2" x14ac:dyDescent="0.2">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ht="13.2" x14ac:dyDescent="0.2">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ht="13.2" x14ac:dyDescent="0.2">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ht="13.2" x14ac:dyDescent="0.2">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ht="13.2" x14ac:dyDescent="0.2">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ht="13.2" x14ac:dyDescent="0.2">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ht="13.2" x14ac:dyDescent="0.2">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ht="13.2" x14ac:dyDescent="0.2">
      <c r="DD19" s="1219"/>
      <c r="DE19" s="1219"/>
    </row>
    <row r="20" spans="1:109" ht="13.2" x14ac:dyDescent="0.2">
      <c r="DD20" s="1219"/>
      <c r="DE20" s="1219"/>
    </row>
    <row r="21" spans="1:109" ht="17.25" customHeight="1" x14ac:dyDescent="0.2">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2">
      <c r="B22" s="1225"/>
    </row>
    <row r="23" spans="1:109" ht="13.2" x14ac:dyDescent="0.2">
      <c r="B23" s="1225"/>
    </row>
    <row r="24" spans="1:109" ht="13.2" x14ac:dyDescent="0.2">
      <c r="B24" s="1225"/>
    </row>
    <row r="25" spans="1:109" ht="13.2" x14ac:dyDescent="0.2">
      <c r="B25" s="1225"/>
    </row>
    <row r="26" spans="1:109" ht="13.2" x14ac:dyDescent="0.2">
      <c r="B26" s="1225"/>
    </row>
    <row r="27" spans="1:109" ht="13.2" x14ac:dyDescent="0.2">
      <c r="B27" s="1225"/>
    </row>
    <row r="28" spans="1:109" ht="13.2" x14ac:dyDescent="0.2">
      <c r="B28" s="1225"/>
    </row>
    <row r="29" spans="1:109" ht="13.2" x14ac:dyDescent="0.2">
      <c r="B29" s="1225"/>
    </row>
    <row r="30" spans="1:109" ht="13.2" x14ac:dyDescent="0.2">
      <c r="B30" s="1225"/>
    </row>
    <row r="31" spans="1:109" ht="13.2" x14ac:dyDescent="0.2">
      <c r="B31" s="1225"/>
    </row>
    <row r="32" spans="1:109" ht="13.2" x14ac:dyDescent="0.2">
      <c r="B32" s="1225"/>
    </row>
    <row r="33" spans="2:109" ht="13.2" x14ac:dyDescent="0.2">
      <c r="B33" s="1225"/>
    </row>
    <row r="34" spans="2:109" ht="13.2" x14ac:dyDescent="0.2">
      <c r="B34" s="1225"/>
    </row>
    <row r="35" spans="2:109" ht="13.2" x14ac:dyDescent="0.2">
      <c r="B35" s="1225"/>
    </row>
    <row r="36" spans="2:109" ht="13.2" x14ac:dyDescent="0.2">
      <c r="B36" s="1225"/>
    </row>
    <row r="37" spans="2:109" ht="13.2" x14ac:dyDescent="0.2">
      <c r="B37" s="1225"/>
    </row>
    <row r="38" spans="2:109" ht="13.2" x14ac:dyDescent="0.2">
      <c r="B38" s="1225"/>
    </row>
    <row r="39" spans="2:109" ht="13.2" x14ac:dyDescent="0.2">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ht="13.2" x14ac:dyDescent="0.2">
      <c r="B40" s="1230"/>
      <c r="DD40" s="1230"/>
      <c r="DE40" s="1219"/>
    </row>
    <row r="41" spans="2:109" ht="16.2" x14ac:dyDescent="0.2">
      <c r="B41" s="1231" t="s">
        <v>636</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ht="13.2" x14ac:dyDescent="0.2">
      <c r="B42" s="1225"/>
      <c r="G42" s="1232"/>
      <c r="I42" s="1233"/>
      <c r="J42" s="1233"/>
      <c r="K42" s="1233"/>
      <c r="AM42" s="1232"/>
      <c r="AN42" s="1232" t="s">
        <v>637</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2">
      <c r="B43" s="1225"/>
      <c r="AN43" s="1234" t="s">
        <v>638</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3.2" x14ac:dyDescent="0.2">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3.2" x14ac:dyDescent="0.2">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3.2" x14ac:dyDescent="0.2">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3.2" x14ac:dyDescent="0.2">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3.2" x14ac:dyDescent="0.2">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2" x14ac:dyDescent="0.2">
      <c r="B49" s="1225"/>
      <c r="AN49" s="1219" t="s">
        <v>639</v>
      </c>
    </row>
    <row r="50" spans="1:109" ht="13.2" x14ac:dyDescent="0.2">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558</v>
      </c>
      <c r="BQ50" s="1250"/>
      <c r="BR50" s="1250"/>
      <c r="BS50" s="1250"/>
      <c r="BT50" s="1250"/>
      <c r="BU50" s="1250"/>
      <c r="BV50" s="1250"/>
      <c r="BW50" s="1250"/>
      <c r="BX50" s="1250" t="s">
        <v>559</v>
      </c>
      <c r="BY50" s="1250"/>
      <c r="BZ50" s="1250"/>
      <c r="CA50" s="1250"/>
      <c r="CB50" s="1250"/>
      <c r="CC50" s="1250"/>
      <c r="CD50" s="1250"/>
      <c r="CE50" s="1250"/>
      <c r="CF50" s="1250" t="s">
        <v>560</v>
      </c>
      <c r="CG50" s="1250"/>
      <c r="CH50" s="1250"/>
      <c r="CI50" s="1250"/>
      <c r="CJ50" s="1250"/>
      <c r="CK50" s="1250"/>
      <c r="CL50" s="1250"/>
      <c r="CM50" s="1250"/>
      <c r="CN50" s="1250" t="s">
        <v>561</v>
      </c>
      <c r="CO50" s="1250"/>
      <c r="CP50" s="1250"/>
      <c r="CQ50" s="1250"/>
      <c r="CR50" s="1250"/>
      <c r="CS50" s="1250"/>
      <c r="CT50" s="1250"/>
      <c r="CU50" s="1250"/>
      <c r="CV50" s="1250" t="s">
        <v>562</v>
      </c>
      <c r="CW50" s="1250"/>
      <c r="CX50" s="1250"/>
      <c r="CY50" s="1250"/>
      <c r="CZ50" s="1250"/>
      <c r="DA50" s="1250"/>
      <c r="DB50" s="1250"/>
      <c r="DC50" s="1250"/>
    </row>
    <row r="51" spans="1:109" ht="13.5" customHeight="1" x14ac:dyDescent="0.2">
      <c r="B51" s="1225"/>
      <c r="G51" s="1251"/>
      <c r="H51" s="1251"/>
      <c r="I51" s="1252"/>
      <c r="J51" s="1252"/>
      <c r="K51" s="1253"/>
      <c r="L51" s="1253"/>
      <c r="M51" s="1253"/>
      <c r="N51" s="1253"/>
      <c r="AM51" s="1243"/>
      <c r="AN51" s="1254" t="s">
        <v>640</v>
      </c>
      <c r="AO51" s="1254"/>
      <c r="AP51" s="1254"/>
      <c r="AQ51" s="1254"/>
      <c r="AR51" s="1254"/>
      <c r="AS51" s="1254"/>
      <c r="AT51" s="1254"/>
      <c r="AU51" s="1254"/>
      <c r="AV51" s="1254"/>
      <c r="AW51" s="1254"/>
      <c r="AX51" s="1254"/>
      <c r="AY51" s="1254"/>
      <c r="AZ51" s="1254"/>
      <c r="BA51" s="1254"/>
      <c r="BB51" s="1254" t="s">
        <v>641</v>
      </c>
      <c r="BC51" s="1254"/>
      <c r="BD51" s="1254"/>
      <c r="BE51" s="1254"/>
      <c r="BF51" s="1254"/>
      <c r="BG51" s="1254"/>
      <c r="BH51" s="1254"/>
      <c r="BI51" s="1254"/>
      <c r="BJ51" s="1254"/>
      <c r="BK51" s="1254"/>
      <c r="BL51" s="1254"/>
      <c r="BM51" s="1254"/>
      <c r="BN51" s="1254"/>
      <c r="BO51" s="1254"/>
      <c r="BP51" s="1255">
        <v>71</v>
      </c>
      <c r="BQ51" s="1255"/>
      <c r="BR51" s="1255"/>
      <c r="BS51" s="1255"/>
      <c r="BT51" s="1255"/>
      <c r="BU51" s="1255"/>
      <c r="BV51" s="1255"/>
      <c r="BW51" s="1255"/>
      <c r="BX51" s="1255">
        <v>66.099999999999994</v>
      </c>
      <c r="BY51" s="1255"/>
      <c r="BZ51" s="1255"/>
      <c r="CA51" s="1255"/>
      <c r="CB51" s="1255"/>
      <c r="CC51" s="1255"/>
      <c r="CD51" s="1255"/>
      <c r="CE51" s="1255"/>
      <c r="CF51" s="1255">
        <v>61.6</v>
      </c>
      <c r="CG51" s="1255"/>
      <c r="CH51" s="1255"/>
      <c r="CI51" s="1255"/>
      <c r="CJ51" s="1255"/>
      <c r="CK51" s="1255"/>
      <c r="CL51" s="1255"/>
      <c r="CM51" s="1255"/>
      <c r="CN51" s="1255">
        <v>56.4</v>
      </c>
      <c r="CO51" s="1255"/>
      <c r="CP51" s="1255"/>
      <c r="CQ51" s="1255"/>
      <c r="CR51" s="1255"/>
      <c r="CS51" s="1255"/>
      <c r="CT51" s="1255"/>
      <c r="CU51" s="1255"/>
      <c r="CV51" s="1255">
        <v>60.9</v>
      </c>
      <c r="CW51" s="1255"/>
      <c r="CX51" s="1255"/>
      <c r="CY51" s="1255"/>
      <c r="CZ51" s="1255"/>
      <c r="DA51" s="1255"/>
      <c r="DB51" s="1255"/>
      <c r="DC51" s="1255"/>
    </row>
    <row r="52" spans="1:109" ht="13.2" x14ac:dyDescent="0.2">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642</v>
      </c>
      <c r="BC53" s="1254"/>
      <c r="BD53" s="1254"/>
      <c r="BE53" s="1254"/>
      <c r="BF53" s="1254"/>
      <c r="BG53" s="1254"/>
      <c r="BH53" s="1254"/>
      <c r="BI53" s="1254"/>
      <c r="BJ53" s="1254"/>
      <c r="BK53" s="1254"/>
      <c r="BL53" s="1254"/>
      <c r="BM53" s="1254"/>
      <c r="BN53" s="1254"/>
      <c r="BO53" s="1254"/>
      <c r="BP53" s="1255">
        <v>67.5</v>
      </c>
      <c r="BQ53" s="1255"/>
      <c r="BR53" s="1255"/>
      <c r="BS53" s="1255"/>
      <c r="BT53" s="1255"/>
      <c r="BU53" s="1255"/>
      <c r="BV53" s="1255"/>
      <c r="BW53" s="1255"/>
      <c r="BX53" s="1255">
        <v>68.5</v>
      </c>
      <c r="BY53" s="1255"/>
      <c r="BZ53" s="1255"/>
      <c r="CA53" s="1255"/>
      <c r="CB53" s="1255"/>
      <c r="CC53" s="1255"/>
      <c r="CD53" s="1255"/>
      <c r="CE53" s="1255"/>
      <c r="CF53" s="1255">
        <v>68.8</v>
      </c>
      <c r="CG53" s="1255"/>
      <c r="CH53" s="1255"/>
      <c r="CI53" s="1255"/>
      <c r="CJ53" s="1255"/>
      <c r="CK53" s="1255"/>
      <c r="CL53" s="1255"/>
      <c r="CM53" s="1255"/>
      <c r="CN53" s="1255">
        <v>69.3</v>
      </c>
      <c r="CO53" s="1255"/>
      <c r="CP53" s="1255"/>
      <c r="CQ53" s="1255"/>
      <c r="CR53" s="1255"/>
      <c r="CS53" s="1255"/>
      <c r="CT53" s="1255"/>
      <c r="CU53" s="1255"/>
      <c r="CV53" s="1255">
        <v>70.3</v>
      </c>
      <c r="CW53" s="1255"/>
      <c r="CX53" s="1255"/>
      <c r="CY53" s="1255"/>
      <c r="CZ53" s="1255"/>
      <c r="DA53" s="1255"/>
      <c r="DB53" s="1255"/>
      <c r="DC53" s="1255"/>
    </row>
    <row r="54" spans="1:109" ht="13.2" x14ac:dyDescent="0.2">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1233"/>
      <c r="B55" s="1225"/>
      <c r="G55" s="1244"/>
      <c r="H55" s="1244"/>
      <c r="I55" s="1244"/>
      <c r="J55" s="1244"/>
      <c r="K55" s="1253"/>
      <c r="L55" s="1253"/>
      <c r="M55" s="1253"/>
      <c r="N55" s="1253"/>
      <c r="AN55" s="1250" t="s">
        <v>643</v>
      </c>
      <c r="AO55" s="1250"/>
      <c r="AP55" s="1250"/>
      <c r="AQ55" s="1250"/>
      <c r="AR55" s="1250"/>
      <c r="AS55" s="1250"/>
      <c r="AT55" s="1250"/>
      <c r="AU55" s="1250"/>
      <c r="AV55" s="1250"/>
      <c r="AW55" s="1250"/>
      <c r="AX55" s="1250"/>
      <c r="AY55" s="1250"/>
      <c r="AZ55" s="1250"/>
      <c r="BA55" s="1250"/>
      <c r="BB55" s="1254" t="s">
        <v>641</v>
      </c>
      <c r="BC55" s="1254"/>
      <c r="BD55" s="1254"/>
      <c r="BE55" s="1254"/>
      <c r="BF55" s="1254"/>
      <c r="BG55" s="1254"/>
      <c r="BH55" s="1254"/>
      <c r="BI55" s="1254"/>
      <c r="BJ55" s="1254"/>
      <c r="BK55" s="1254"/>
      <c r="BL55" s="1254"/>
      <c r="BM55" s="1254"/>
      <c r="BN55" s="1254"/>
      <c r="BO55" s="1254"/>
      <c r="BP55" s="1255">
        <v>97.6</v>
      </c>
      <c r="BQ55" s="1255"/>
      <c r="BR55" s="1255"/>
      <c r="BS55" s="1255"/>
      <c r="BT55" s="1255"/>
      <c r="BU55" s="1255"/>
      <c r="BV55" s="1255"/>
      <c r="BW55" s="1255"/>
      <c r="BX55" s="1255">
        <v>91.9</v>
      </c>
      <c r="BY55" s="1255"/>
      <c r="BZ55" s="1255"/>
      <c r="CA55" s="1255"/>
      <c r="CB55" s="1255"/>
      <c r="CC55" s="1255"/>
      <c r="CD55" s="1255"/>
      <c r="CE55" s="1255"/>
      <c r="CF55" s="1255">
        <v>86.1</v>
      </c>
      <c r="CG55" s="1255"/>
      <c r="CH55" s="1255"/>
      <c r="CI55" s="1255"/>
      <c r="CJ55" s="1255"/>
      <c r="CK55" s="1255"/>
      <c r="CL55" s="1255"/>
      <c r="CM55" s="1255"/>
      <c r="CN55" s="1255">
        <v>72.8</v>
      </c>
      <c r="CO55" s="1255"/>
      <c r="CP55" s="1255"/>
      <c r="CQ55" s="1255"/>
      <c r="CR55" s="1255"/>
      <c r="CS55" s="1255"/>
      <c r="CT55" s="1255"/>
      <c r="CU55" s="1255"/>
      <c r="CV55" s="1255">
        <v>67.599999999999994</v>
      </c>
      <c r="CW55" s="1255"/>
      <c r="CX55" s="1255"/>
      <c r="CY55" s="1255"/>
      <c r="CZ55" s="1255"/>
      <c r="DA55" s="1255"/>
      <c r="DB55" s="1255"/>
      <c r="DC55" s="1255"/>
    </row>
    <row r="56" spans="1:109" ht="13.2" x14ac:dyDescent="0.2">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ht="13.2" x14ac:dyDescent="0.2">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642</v>
      </c>
      <c r="BC57" s="1254"/>
      <c r="BD57" s="1254"/>
      <c r="BE57" s="1254"/>
      <c r="BF57" s="1254"/>
      <c r="BG57" s="1254"/>
      <c r="BH57" s="1254"/>
      <c r="BI57" s="1254"/>
      <c r="BJ57" s="1254"/>
      <c r="BK57" s="1254"/>
      <c r="BL57" s="1254"/>
      <c r="BM57" s="1254"/>
      <c r="BN57" s="1254"/>
      <c r="BO57" s="1254"/>
      <c r="BP57" s="1255">
        <v>62.9</v>
      </c>
      <c r="BQ57" s="1255"/>
      <c r="BR57" s="1255"/>
      <c r="BS57" s="1255"/>
      <c r="BT57" s="1255"/>
      <c r="BU57" s="1255"/>
      <c r="BV57" s="1255"/>
      <c r="BW57" s="1255"/>
      <c r="BX57" s="1255">
        <v>63.4</v>
      </c>
      <c r="BY57" s="1255"/>
      <c r="BZ57" s="1255"/>
      <c r="CA57" s="1255"/>
      <c r="CB57" s="1255"/>
      <c r="CC57" s="1255"/>
      <c r="CD57" s="1255"/>
      <c r="CE57" s="1255"/>
      <c r="CF57" s="1255">
        <v>64.3</v>
      </c>
      <c r="CG57" s="1255"/>
      <c r="CH57" s="1255"/>
      <c r="CI57" s="1255"/>
      <c r="CJ57" s="1255"/>
      <c r="CK57" s="1255"/>
      <c r="CL57" s="1255"/>
      <c r="CM57" s="1255"/>
      <c r="CN57" s="1255">
        <v>65.2</v>
      </c>
      <c r="CO57" s="1255"/>
      <c r="CP57" s="1255"/>
      <c r="CQ57" s="1255"/>
      <c r="CR57" s="1255"/>
      <c r="CS57" s="1255"/>
      <c r="CT57" s="1255"/>
      <c r="CU57" s="1255"/>
      <c r="CV57" s="1255">
        <v>66.2</v>
      </c>
      <c r="CW57" s="1255"/>
      <c r="CX57" s="1255"/>
      <c r="CY57" s="1255"/>
      <c r="CZ57" s="1255"/>
      <c r="DA57" s="1255"/>
      <c r="DB57" s="1255"/>
      <c r="DC57" s="1255"/>
      <c r="DD57" s="1258"/>
      <c r="DE57" s="1256"/>
    </row>
    <row r="58" spans="1:109" s="1233" customFormat="1" ht="13.2" x14ac:dyDescent="0.2">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ht="13.2" x14ac:dyDescent="0.2">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ht="13.2" x14ac:dyDescent="0.2">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ht="13.2" x14ac:dyDescent="0.2">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ht="13.2" x14ac:dyDescent="0.2">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6.2" x14ac:dyDescent="0.2">
      <c r="B63" s="1264" t="s">
        <v>644</v>
      </c>
    </row>
    <row r="64" spans="1:109" ht="13.2" x14ac:dyDescent="0.2">
      <c r="B64" s="1225"/>
      <c r="G64" s="1232"/>
      <c r="I64" s="1265"/>
      <c r="J64" s="1265"/>
      <c r="K64" s="1265"/>
      <c r="L64" s="1265"/>
      <c r="M64" s="1265"/>
      <c r="N64" s="1266"/>
      <c r="AM64" s="1232"/>
      <c r="AN64" s="1232" t="s">
        <v>637</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2" x14ac:dyDescent="0.2">
      <c r="B65" s="1225"/>
      <c r="AN65" s="1234" t="s">
        <v>645</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ht="13.2" x14ac:dyDescent="0.2">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ht="13.2" x14ac:dyDescent="0.2">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ht="13.2" x14ac:dyDescent="0.2">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ht="13.2" x14ac:dyDescent="0.2">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ht="13.2" x14ac:dyDescent="0.2">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ht="13.2" x14ac:dyDescent="0.2">
      <c r="B71" s="1225"/>
      <c r="G71" s="1270"/>
      <c r="I71" s="1271"/>
      <c r="J71" s="1268"/>
      <c r="K71" s="1268"/>
      <c r="L71" s="1269"/>
      <c r="M71" s="1268"/>
      <c r="N71" s="1269"/>
      <c r="AM71" s="1270"/>
      <c r="AN71" s="1219" t="s">
        <v>639</v>
      </c>
    </row>
    <row r="72" spans="2:107" ht="13.2" x14ac:dyDescent="0.2">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558</v>
      </c>
      <c r="BQ72" s="1250"/>
      <c r="BR72" s="1250"/>
      <c r="BS72" s="1250"/>
      <c r="BT72" s="1250"/>
      <c r="BU72" s="1250"/>
      <c r="BV72" s="1250"/>
      <c r="BW72" s="1250"/>
      <c r="BX72" s="1250" t="s">
        <v>559</v>
      </c>
      <c r="BY72" s="1250"/>
      <c r="BZ72" s="1250"/>
      <c r="CA72" s="1250"/>
      <c r="CB72" s="1250"/>
      <c r="CC72" s="1250"/>
      <c r="CD72" s="1250"/>
      <c r="CE72" s="1250"/>
      <c r="CF72" s="1250" t="s">
        <v>560</v>
      </c>
      <c r="CG72" s="1250"/>
      <c r="CH72" s="1250"/>
      <c r="CI72" s="1250"/>
      <c r="CJ72" s="1250"/>
      <c r="CK72" s="1250"/>
      <c r="CL72" s="1250"/>
      <c r="CM72" s="1250"/>
      <c r="CN72" s="1250" t="s">
        <v>561</v>
      </c>
      <c r="CO72" s="1250"/>
      <c r="CP72" s="1250"/>
      <c r="CQ72" s="1250"/>
      <c r="CR72" s="1250"/>
      <c r="CS72" s="1250"/>
      <c r="CT72" s="1250"/>
      <c r="CU72" s="1250"/>
      <c r="CV72" s="1250" t="s">
        <v>562</v>
      </c>
      <c r="CW72" s="1250"/>
      <c r="CX72" s="1250"/>
      <c r="CY72" s="1250"/>
      <c r="CZ72" s="1250"/>
      <c r="DA72" s="1250"/>
      <c r="DB72" s="1250"/>
      <c r="DC72" s="1250"/>
    </row>
    <row r="73" spans="2:107" ht="13.2" x14ac:dyDescent="0.2">
      <c r="B73" s="1225"/>
      <c r="G73" s="1251"/>
      <c r="H73" s="1251"/>
      <c r="I73" s="1251"/>
      <c r="J73" s="1251"/>
      <c r="K73" s="1272"/>
      <c r="L73" s="1272"/>
      <c r="M73" s="1272"/>
      <c r="N73" s="1272"/>
      <c r="AM73" s="1243"/>
      <c r="AN73" s="1254" t="s">
        <v>640</v>
      </c>
      <c r="AO73" s="1254"/>
      <c r="AP73" s="1254"/>
      <c r="AQ73" s="1254"/>
      <c r="AR73" s="1254"/>
      <c r="AS73" s="1254"/>
      <c r="AT73" s="1254"/>
      <c r="AU73" s="1254"/>
      <c r="AV73" s="1254"/>
      <c r="AW73" s="1254"/>
      <c r="AX73" s="1254"/>
      <c r="AY73" s="1254"/>
      <c r="AZ73" s="1254"/>
      <c r="BA73" s="1254"/>
      <c r="BB73" s="1254" t="s">
        <v>641</v>
      </c>
      <c r="BC73" s="1254"/>
      <c r="BD73" s="1254"/>
      <c r="BE73" s="1254"/>
      <c r="BF73" s="1254"/>
      <c r="BG73" s="1254"/>
      <c r="BH73" s="1254"/>
      <c r="BI73" s="1254"/>
      <c r="BJ73" s="1254"/>
      <c r="BK73" s="1254"/>
      <c r="BL73" s="1254"/>
      <c r="BM73" s="1254"/>
      <c r="BN73" s="1254"/>
      <c r="BO73" s="1254"/>
      <c r="BP73" s="1255">
        <v>71</v>
      </c>
      <c r="BQ73" s="1255"/>
      <c r="BR73" s="1255"/>
      <c r="BS73" s="1255"/>
      <c r="BT73" s="1255"/>
      <c r="BU73" s="1255"/>
      <c r="BV73" s="1255"/>
      <c r="BW73" s="1255"/>
      <c r="BX73" s="1255">
        <v>66.099999999999994</v>
      </c>
      <c r="BY73" s="1255"/>
      <c r="BZ73" s="1255"/>
      <c r="CA73" s="1255"/>
      <c r="CB73" s="1255"/>
      <c r="CC73" s="1255"/>
      <c r="CD73" s="1255"/>
      <c r="CE73" s="1255"/>
      <c r="CF73" s="1255">
        <v>61.6</v>
      </c>
      <c r="CG73" s="1255"/>
      <c r="CH73" s="1255"/>
      <c r="CI73" s="1255"/>
      <c r="CJ73" s="1255"/>
      <c r="CK73" s="1255"/>
      <c r="CL73" s="1255"/>
      <c r="CM73" s="1255"/>
      <c r="CN73" s="1255">
        <v>56.4</v>
      </c>
      <c r="CO73" s="1255"/>
      <c r="CP73" s="1255"/>
      <c r="CQ73" s="1255"/>
      <c r="CR73" s="1255"/>
      <c r="CS73" s="1255"/>
      <c r="CT73" s="1255"/>
      <c r="CU73" s="1255"/>
      <c r="CV73" s="1255">
        <v>60.9</v>
      </c>
      <c r="CW73" s="1255"/>
      <c r="CX73" s="1255"/>
      <c r="CY73" s="1255"/>
      <c r="CZ73" s="1255"/>
      <c r="DA73" s="1255"/>
      <c r="DB73" s="1255"/>
      <c r="DC73" s="1255"/>
    </row>
    <row r="74" spans="2:107" ht="13.2" x14ac:dyDescent="0.2">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646</v>
      </c>
      <c r="BC75" s="1254"/>
      <c r="BD75" s="1254"/>
      <c r="BE75" s="1254"/>
      <c r="BF75" s="1254"/>
      <c r="BG75" s="1254"/>
      <c r="BH75" s="1254"/>
      <c r="BI75" s="1254"/>
      <c r="BJ75" s="1254"/>
      <c r="BK75" s="1254"/>
      <c r="BL75" s="1254"/>
      <c r="BM75" s="1254"/>
      <c r="BN75" s="1254"/>
      <c r="BO75" s="1254"/>
      <c r="BP75" s="1255">
        <v>5.7</v>
      </c>
      <c r="BQ75" s="1255"/>
      <c r="BR75" s="1255"/>
      <c r="BS75" s="1255"/>
      <c r="BT75" s="1255"/>
      <c r="BU75" s="1255"/>
      <c r="BV75" s="1255"/>
      <c r="BW75" s="1255"/>
      <c r="BX75" s="1255">
        <v>4.5999999999999996</v>
      </c>
      <c r="BY75" s="1255"/>
      <c r="BZ75" s="1255"/>
      <c r="CA75" s="1255"/>
      <c r="CB75" s="1255"/>
      <c r="CC75" s="1255"/>
      <c r="CD75" s="1255"/>
      <c r="CE75" s="1255"/>
      <c r="CF75" s="1255">
        <v>4.3</v>
      </c>
      <c r="CG75" s="1255"/>
      <c r="CH75" s="1255"/>
      <c r="CI75" s="1255"/>
      <c r="CJ75" s="1255"/>
      <c r="CK75" s="1255"/>
      <c r="CL75" s="1255"/>
      <c r="CM75" s="1255"/>
      <c r="CN75" s="1255">
        <v>4.4000000000000004</v>
      </c>
      <c r="CO75" s="1255"/>
      <c r="CP75" s="1255"/>
      <c r="CQ75" s="1255"/>
      <c r="CR75" s="1255"/>
      <c r="CS75" s="1255"/>
      <c r="CT75" s="1255"/>
      <c r="CU75" s="1255"/>
      <c r="CV75" s="1255">
        <v>4.8</v>
      </c>
      <c r="CW75" s="1255"/>
      <c r="CX75" s="1255"/>
      <c r="CY75" s="1255"/>
      <c r="CZ75" s="1255"/>
      <c r="DA75" s="1255"/>
      <c r="DB75" s="1255"/>
      <c r="DC75" s="1255"/>
    </row>
    <row r="76" spans="2:107" ht="13.2" x14ac:dyDescent="0.2">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1225"/>
      <c r="G77" s="1244"/>
      <c r="H77" s="1244"/>
      <c r="I77" s="1244"/>
      <c r="J77" s="1244"/>
      <c r="K77" s="1272"/>
      <c r="L77" s="1272"/>
      <c r="M77" s="1272"/>
      <c r="N77" s="1272"/>
      <c r="AN77" s="1250" t="s">
        <v>643</v>
      </c>
      <c r="AO77" s="1250"/>
      <c r="AP77" s="1250"/>
      <c r="AQ77" s="1250"/>
      <c r="AR77" s="1250"/>
      <c r="AS77" s="1250"/>
      <c r="AT77" s="1250"/>
      <c r="AU77" s="1250"/>
      <c r="AV77" s="1250"/>
      <c r="AW77" s="1250"/>
      <c r="AX77" s="1250"/>
      <c r="AY77" s="1250"/>
      <c r="AZ77" s="1250"/>
      <c r="BA77" s="1250"/>
      <c r="BB77" s="1254" t="s">
        <v>641</v>
      </c>
      <c r="BC77" s="1254"/>
      <c r="BD77" s="1254"/>
      <c r="BE77" s="1254"/>
      <c r="BF77" s="1254"/>
      <c r="BG77" s="1254"/>
      <c r="BH77" s="1254"/>
      <c r="BI77" s="1254"/>
      <c r="BJ77" s="1254"/>
      <c r="BK77" s="1254"/>
      <c r="BL77" s="1254"/>
      <c r="BM77" s="1254"/>
      <c r="BN77" s="1254"/>
      <c r="BO77" s="1254"/>
      <c r="BP77" s="1255">
        <v>97.6</v>
      </c>
      <c r="BQ77" s="1255"/>
      <c r="BR77" s="1255"/>
      <c r="BS77" s="1255"/>
      <c r="BT77" s="1255"/>
      <c r="BU77" s="1255"/>
      <c r="BV77" s="1255"/>
      <c r="BW77" s="1255"/>
      <c r="BX77" s="1255">
        <v>91.9</v>
      </c>
      <c r="BY77" s="1255"/>
      <c r="BZ77" s="1255"/>
      <c r="CA77" s="1255"/>
      <c r="CB77" s="1255"/>
      <c r="CC77" s="1255"/>
      <c r="CD77" s="1255"/>
      <c r="CE77" s="1255"/>
      <c r="CF77" s="1255">
        <v>86.1</v>
      </c>
      <c r="CG77" s="1255"/>
      <c r="CH77" s="1255"/>
      <c r="CI77" s="1255"/>
      <c r="CJ77" s="1255"/>
      <c r="CK77" s="1255"/>
      <c r="CL77" s="1255"/>
      <c r="CM77" s="1255"/>
      <c r="CN77" s="1255">
        <v>72.8</v>
      </c>
      <c r="CO77" s="1255"/>
      <c r="CP77" s="1255"/>
      <c r="CQ77" s="1255"/>
      <c r="CR77" s="1255"/>
      <c r="CS77" s="1255"/>
      <c r="CT77" s="1255"/>
      <c r="CU77" s="1255"/>
      <c r="CV77" s="1255">
        <v>67.599999999999994</v>
      </c>
      <c r="CW77" s="1255"/>
      <c r="CX77" s="1255"/>
      <c r="CY77" s="1255"/>
      <c r="CZ77" s="1255"/>
      <c r="DA77" s="1255"/>
      <c r="DB77" s="1255"/>
      <c r="DC77" s="1255"/>
    </row>
    <row r="78" spans="2:107" ht="13.2" x14ac:dyDescent="0.2">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646</v>
      </c>
      <c r="BC79" s="1254"/>
      <c r="BD79" s="1254"/>
      <c r="BE79" s="1254"/>
      <c r="BF79" s="1254"/>
      <c r="BG79" s="1254"/>
      <c r="BH79" s="1254"/>
      <c r="BI79" s="1254"/>
      <c r="BJ79" s="1254"/>
      <c r="BK79" s="1254"/>
      <c r="BL79" s="1254"/>
      <c r="BM79" s="1254"/>
      <c r="BN79" s="1254"/>
      <c r="BO79" s="1254"/>
      <c r="BP79" s="1255">
        <v>8</v>
      </c>
      <c r="BQ79" s="1255"/>
      <c r="BR79" s="1255"/>
      <c r="BS79" s="1255"/>
      <c r="BT79" s="1255"/>
      <c r="BU79" s="1255"/>
      <c r="BV79" s="1255"/>
      <c r="BW79" s="1255"/>
      <c r="BX79" s="1255">
        <v>7.3</v>
      </c>
      <c r="BY79" s="1255"/>
      <c r="BZ79" s="1255"/>
      <c r="CA79" s="1255"/>
      <c r="CB79" s="1255"/>
      <c r="CC79" s="1255"/>
      <c r="CD79" s="1255"/>
      <c r="CE79" s="1255"/>
      <c r="CF79" s="1255">
        <v>7.3</v>
      </c>
      <c r="CG79" s="1255"/>
      <c r="CH79" s="1255"/>
      <c r="CI79" s="1255"/>
      <c r="CJ79" s="1255"/>
      <c r="CK79" s="1255"/>
      <c r="CL79" s="1255"/>
      <c r="CM79" s="1255"/>
      <c r="CN79" s="1255">
        <v>7.1</v>
      </c>
      <c r="CO79" s="1255"/>
      <c r="CP79" s="1255"/>
      <c r="CQ79" s="1255"/>
      <c r="CR79" s="1255"/>
      <c r="CS79" s="1255"/>
      <c r="CT79" s="1255"/>
      <c r="CU79" s="1255"/>
      <c r="CV79" s="1255">
        <v>6.8</v>
      </c>
      <c r="CW79" s="1255"/>
      <c r="CX79" s="1255"/>
      <c r="CY79" s="1255"/>
      <c r="CZ79" s="1255"/>
      <c r="DA79" s="1255"/>
      <c r="DB79" s="1255"/>
      <c r="DC79" s="1255"/>
    </row>
    <row r="80" spans="2:107" ht="13.2" x14ac:dyDescent="0.2">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1225"/>
    </row>
    <row r="82" spans="2:109" ht="16.2" x14ac:dyDescent="0.2">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2" x14ac:dyDescent="0.2">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ht="13.2" x14ac:dyDescent="0.2">
      <c r="DD84" s="1219"/>
      <c r="DE84" s="1219"/>
    </row>
    <row r="85" spans="2:109" ht="13.2" x14ac:dyDescent="0.2">
      <c r="DD85" s="1219"/>
      <c r="DE85" s="1219"/>
    </row>
  </sheetData>
  <sheetProtection algorithmName="SHA-512" hashValue="jfUp0tzSYptxgUHDR8E9xhwkhgJGy+TWXpaOj5SJ6DNPopK+zyzJ51G86BUPNMfPu0gIAh4f53ihzL9Lig4RqA==" saltValue="xCJb63TPxw8WZyRG/BAHB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CT40" sqref="CT40"/>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505</v>
      </c>
    </row>
  </sheetData>
  <sheetProtection algorithmName="SHA-512" hashValue="82kmDNjpmO7Wrxmjf0AZcFh7Cklwr9UFNQozXdrfkOWRcTLpQMf/ODmodRAKsMwEU5uLl1FWLBcNLeLtSGvgEw==" saltValue="reoWKqrsQBSQtZz4ZUem9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55" workbookViewId="0">
      <selection activeCell="CT40" sqref="CT40"/>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505</v>
      </c>
    </row>
  </sheetData>
  <sheetProtection algorithmName="SHA-512" hashValue="0pGhYq35d+i/QzLfADOublmPOtamg8sZ9K1lT7jPssvjG4dw0toJSEV1iIWPP+YZoBYw0Nj7IlL5b4FZjZPR7A==" saltValue="kdPd11GnQNq6D4dPfFTQ/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555</v>
      </c>
      <c r="G2" s="151"/>
      <c r="H2" s="152"/>
    </row>
    <row r="3" spans="1:8" x14ac:dyDescent="0.2">
      <c r="A3" s="148" t="s">
        <v>548</v>
      </c>
      <c r="B3" s="153"/>
      <c r="C3" s="154"/>
      <c r="D3" s="155">
        <v>56727</v>
      </c>
      <c r="E3" s="156"/>
      <c r="F3" s="157">
        <v>54945</v>
      </c>
      <c r="G3" s="158"/>
      <c r="H3" s="159"/>
    </row>
    <row r="4" spans="1:8" x14ac:dyDescent="0.2">
      <c r="A4" s="160"/>
      <c r="B4" s="161"/>
      <c r="C4" s="162"/>
      <c r="D4" s="163">
        <v>31208</v>
      </c>
      <c r="E4" s="164"/>
      <c r="F4" s="165">
        <v>29293</v>
      </c>
      <c r="G4" s="166"/>
      <c r="H4" s="167"/>
    </row>
    <row r="5" spans="1:8" x14ac:dyDescent="0.2">
      <c r="A5" s="148" t="s">
        <v>550</v>
      </c>
      <c r="B5" s="153"/>
      <c r="C5" s="154"/>
      <c r="D5" s="155">
        <v>70552</v>
      </c>
      <c r="E5" s="156"/>
      <c r="F5" s="157">
        <v>57132</v>
      </c>
      <c r="G5" s="158"/>
      <c r="H5" s="159"/>
    </row>
    <row r="6" spans="1:8" x14ac:dyDescent="0.2">
      <c r="A6" s="160"/>
      <c r="B6" s="161"/>
      <c r="C6" s="162"/>
      <c r="D6" s="163">
        <v>38394</v>
      </c>
      <c r="E6" s="164"/>
      <c r="F6" s="165">
        <v>30126</v>
      </c>
      <c r="G6" s="166"/>
      <c r="H6" s="167"/>
    </row>
    <row r="7" spans="1:8" x14ac:dyDescent="0.2">
      <c r="A7" s="148" t="s">
        <v>551</v>
      </c>
      <c r="B7" s="153"/>
      <c r="C7" s="154"/>
      <c r="D7" s="155">
        <v>78366</v>
      </c>
      <c r="E7" s="156"/>
      <c r="F7" s="157">
        <v>58766</v>
      </c>
      <c r="G7" s="158"/>
      <c r="H7" s="159"/>
    </row>
    <row r="8" spans="1:8" x14ac:dyDescent="0.2">
      <c r="A8" s="160"/>
      <c r="B8" s="161"/>
      <c r="C8" s="162"/>
      <c r="D8" s="163">
        <v>39044</v>
      </c>
      <c r="E8" s="164"/>
      <c r="F8" s="165">
        <v>29363</v>
      </c>
      <c r="G8" s="166"/>
      <c r="H8" s="167"/>
    </row>
    <row r="9" spans="1:8" x14ac:dyDescent="0.2">
      <c r="A9" s="148" t="s">
        <v>552</v>
      </c>
      <c r="B9" s="153"/>
      <c r="C9" s="154"/>
      <c r="D9" s="155">
        <v>75099</v>
      </c>
      <c r="E9" s="156"/>
      <c r="F9" s="157">
        <v>62482</v>
      </c>
      <c r="G9" s="158"/>
      <c r="H9" s="159"/>
    </row>
    <row r="10" spans="1:8" x14ac:dyDescent="0.2">
      <c r="A10" s="160"/>
      <c r="B10" s="161"/>
      <c r="C10" s="162"/>
      <c r="D10" s="163">
        <v>40652</v>
      </c>
      <c r="E10" s="164"/>
      <c r="F10" s="165">
        <v>34626</v>
      </c>
      <c r="G10" s="166"/>
      <c r="H10" s="167"/>
    </row>
    <row r="11" spans="1:8" x14ac:dyDescent="0.2">
      <c r="A11" s="148" t="s">
        <v>553</v>
      </c>
      <c r="B11" s="153"/>
      <c r="C11" s="154"/>
      <c r="D11" s="155">
        <v>77330</v>
      </c>
      <c r="E11" s="156"/>
      <c r="F11" s="157">
        <v>59288</v>
      </c>
      <c r="G11" s="158"/>
      <c r="H11" s="159"/>
    </row>
    <row r="12" spans="1:8" x14ac:dyDescent="0.2">
      <c r="A12" s="160"/>
      <c r="B12" s="161"/>
      <c r="C12" s="168"/>
      <c r="D12" s="163">
        <v>42132</v>
      </c>
      <c r="E12" s="164"/>
      <c r="F12" s="165">
        <v>32670</v>
      </c>
      <c r="G12" s="166"/>
      <c r="H12" s="167"/>
    </row>
    <row r="13" spans="1:8" x14ac:dyDescent="0.2">
      <c r="A13" s="148"/>
      <c r="B13" s="153"/>
      <c r="C13" s="169"/>
      <c r="D13" s="170">
        <v>71615</v>
      </c>
      <c r="E13" s="171"/>
      <c r="F13" s="172">
        <v>58523</v>
      </c>
      <c r="G13" s="173"/>
      <c r="H13" s="159"/>
    </row>
    <row r="14" spans="1:8" x14ac:dyDescent="0.2">
      <c r="A14" s="160"/>
      <c r="B14" s="161"/>
      <c r="C14" s="162"/>
      <c r="D14" s="163">
        <v>38286</v>
      </c>
      <c r="E14" s="164"/>
      <c r="F14" s="165">
        <v>31216</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0.46</v>
      </c>
      <c r="C19" s="174">
        <f>ROUND(VALUE(SUBSTITUTE(実質収支比率等に係る経年分析!G$48,"▲","-")),2)</f>
        <v>0.3</v>
      </c>
      <c r="D19" s="174">
        <f>ROUND(VALUE(SUBSTITUTE(実質収支比率等に係る経年分析!H$48,"▲","-")),2)</f>
        <v>7.0000000000000007E-2</v>
      </c>
      <c r="E19" s="174">
        <f>ROUND(VALUE(SUBSTITUTE(実質収支比率等に係る経年分析!I$48,"▲","-")),2)</f>
        <v>0.22</v>
      </c>
      <c r="F19" s="174">
        <f>ROUND(VALUE(SUBSTITUTE(実質収支比率等に係る経年分析!J$48,"▲","-")),2)</f>
        <v>0.25</v>
      </c>
    </row>
    <row r="20" spans="1:11" x14ac:dyDescent="0.2">
      <c r="A20" s="174" t="s">
        <v>57</v>
      </c>
      <c r="B20" s="174">
        <f>ROUND(VALUE(SUBSTITUTE(実質収支比率等に係る経年分析!F$47,"▲","-")),2)</f>
        <v>2.94</v>
      </c>
      <c r="C20" s="174">
        <f>ROUND(VALUE(SUBSTITUTE(実質収支比率等に係る経年分析!G$47,"▲","-")),2)</f>
        <v>2.62</v>
      </c>
      <c r="D20" s="174">
        <f>ROUND(VALUE(SUBSTITUTE(実質収支比率等に係る経年分析!H$47,"▲","-")),2)</f>
        <v>1.86</v>
      </c>
      <c r="E20" s="174">
        <f>ROUND(VALUE(SUBSTITUTE(実質収支比率等に係る経年分析!I$47,"▲","-")),2)</f>
        <v>3.16</v>
      </c>
      <c r="F20" s="174">
        <f>ROUND(VALUE(SUBSTITUTE(実質収支比率等に係る経年分析!J$47,"▲","-")),2)</f>
        <v>3.47</v>
      </c>
    </row>
    <row r="21" spans="1:11" x14ac:dyDescent="0.2">
      <c r="A21" s="174" t="s">
        <v>58</v>
      </c>
      <c r="B21" s="174">
        <f>IF(ISNUMBER(VALUE(SUBSTITUTE(実質収支比率等に係る経年分析!F$49,"▲","-"))),ROUND(VALUE(SUBSTITUTE(実質収支比率等に係る経年分析!F$49,"▲","-")),2),NA())</f>
        <v>-0.14000000000000001</v>
      </c>
      <c r="C21" s="174">
        <f>IF(ISNUMBER(VALUE(SUBSTITUTE(実質収支比率等に係る経年分析!G$49,"▲","-"))),ROUND(VALUE(SUBSTITUTE(実質収支比率等に係る経年分析!G$49,"▲","-")),2),NA())</f>
        <v>-0.47</v>
      </c>
      <c r="D21" s="174">
        <f>IF(ISNUMBER(VALUE(SUBSTITUTE(実質収支比率等に係る経年分析!H$49,"▲","-"))),ROUND(VALUE(SUBSTITUTE(実質収支比率等に係る経年分析!H$49,"▲","-")),2),NA())</f>
        <v>-0.97</v>
      </c>
      <c r="E21" s="174">
        <f>IF(ISNUMBER(VALUE(SUBSTITUTE(実質収支比率等に係る経年分析!I$49,"▲","-"))),ROUND(VALUE(SUBSTITUTE(実質収支比率等に係る経年分析!I$49,"▲","-")),2),NA())</f>
        <v>1.53</v>
      </c>
      <c r="F21" s="174">
        <f>IF(ISNUMBER(VALUE(SUBSTITUTE(実質収支比率等に係る経年分析!J$49,"▲","-"))),ROUND(VALUE(SUBSTITUTE(実質収支比率等に係る経年分析!J$49,"▲","-")),2),NA())</f>
        <v>0.25</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1.04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0.85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0.84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0.94</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高速鉄道事業会計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1.06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1.66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1.38</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0.72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0.71</v>
      </c>
    </row>
    <row r="30" spans="1:11" x14ac:dyDescent="0.2">
      <c r="A30" s="175" t="str">
        <f>IF(連結実質赤字比率に係る赤字・黒字の構成分析!C$40="",NA(),連結実質赤字比率に係る赤字・黒字の構成分析!C$40)</f>
        <v>介護保険事業費</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0.47</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0.77</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1.05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0.69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0.96</v>
      </c>
    </row>
    <row r="31" spans="1:11" x14ac:dyDescent="0.2">
      <c r="A31" s="175" t="str">
        <f>IF(連結実質赤字比率に係る赤字・黒字の構成分析!C$39="",NA(),連結実質赤字比率に係る赤字・黒字の構成分析!C$39)</f>
        <v>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3.61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3.82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3.33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2.09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1.32</v>
      </c>
    </row>
    <row r="32" spans="1:11" x14ac:dyDescent="0.2">
      <c r="A32" s="175" t="str">
        <f>IF(連結実質赤字比率に係る赤字・黒字の構成分析!C$38="",NA(),連結実質赤字比率に係る赤字・黒字の構成分析!C$38)</f>
        <v>市街地再開発事業費</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1.17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1.54</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6.12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6.17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6.06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6.41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6.81</v>
      </c>
    </row>
    <row r="34" spans="1:16" x14ac:dyDescent="0.2">
      <c r="A34" s="175" t="str">
        <f>IF(連結実質赤字比率に係る赤字・黒字の構成分析!C$36="",NA(),連結実質赤字比率に係る赤字・黒字の構成分析!C$36)</f>
        <v>港湾事業会計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7.94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8.48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8.94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9.44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9.16</v>
      </c>
    </row>
    <row r="35" spans="1:16" x14ac:dyDescent="0.2">
      <c r="A35" s="175" t="str">
        <f>IF(連結実質赤字比率に係る赤字・黒字の構成分析!C$35="",NA(),連結実質赤字比率に係る赤字・黒字の構成分析!C$35)</f>
        <v>新都市整備事業会計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25.98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26.6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27.83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24.43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24.27</v>
      </c>
    </row>
    <row r="36" spans="1:16" x14ac:dyDescent="0.2">
      <c r="A36" s="175" t="str">
        <f>IF(連結実質赤字比率に係る赤字・黒字の構成分析!C$34="",NA(),連結実質赤字比率に係る赤字・黒字の構成分析!C$34)</f>
        <v>自動車事業会計</v>
      </c>
      <c r="B36" s="175">
        <f>IF(ROUND(VALUE(SUBSTITUTE(連結実質赤字比率に係る赤字・黒字の構成分析!F$34,"▲", "-")), 2) &lt; 0, ABS(ROUND(VALUE(SUBSTITUTE(連結実質赤字比率に係る赤字・黒字の構成分析!F$34,"▲", "-")), 2)), NA())</f>
        <v>0.41</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0.39</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0.27</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0.35</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0.37</v>
      </c>
      <c r="K36" s="175" t="e">
        <f>IF(ROUND(VALUE(SUBSTITUTE(連結実質赤字比率に係る赤字・黒字の構成分析!J$34,"▲", "-")), 2) &gt;= 0, ABS(ROUND(VALUE(SUBSTITUTE(連結実質赤字比率に係る赤字・黒字の構成分析!J$34,"▲", "-")), 2)), NA())</f>
        <v>#N/A</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91358</v>
      </c>
      <c r="E42" s="176"/>
      <c r="F42" s="176"/>
      <c r="G42" s="176">
        <f>'実質公債費比率（分子）の構造'!L$52</f>
        <v>89541</v>
      </c>
      <c r="H42" s="176"/>
      <c r="I42" s="176"/>
      <c r="J42" s="176">
        <f>'実質公債費比率（分子）の構造'!M$52</f>
        <v>85784</v>
      </c>
      <c r="K42" s="176"/>
      <c r="L42" s="176"/>
      <c r="M42" s="176">
        <f>'実質公債費比率（分子）の構造'!N$52</f>
        <v>86057</v>
      </c>
      <c r="N42" s="176"/>
      <c r="O42" s="176"/>
      <c r="P42" s="176">
        <f>'実質公債費比率（分子）の構造'!O$52</f>
        <v>83845</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599</v>
      </c>
      <c r="C44" s="176"/>
      <c r="D44" s="176"/>
      <c r="E44" s="176">
        <f>'実質公債費比率（分子）の構造'!L$50</f>
        <v>587</v>
      </c>
      <c r="F44" s="176"/>
      <c r="G44" s="176"/>
      <c r="H44" s="176">
        <f>'実質公債費比率（分子）の構造'!M$50</f>
        <v>579</v>
      </c>
      <c r="I44" s="176"/>
      <c r="J44" s="176"/>
      <c r="K44" s="176">
        <f>'実質公債費比率（分子）の構造'!N$50</f>
        <v>620</v>
      </c>
      <c r="L44" s="176"/>
      <c r="M44" s="176"/>
      <c r="N44" s="176">
        <f>'実質公債費比率（分子）の構造'!O$50</f>
        <v>616</v>
      </c>
      <c r="O44" s="176"/>
      <c r="P44" s="176"/>
    </row>
    <row r="45" spans="1:16" x14ac:dyDescent="0.2">
      <c r="A45" s="176" t="s">
        <v>68</v>
      </c>
      <c r="B45" s="176">
        <f>'実質公債費比率（分子）の構造'!K$49</f>
        <v>234</v>
      </c>
      <c r="C45" s="176"/>
      <c r="D45" s="176"/>
      <c r="E45" s="176">
        <f>'実質公債費比率（分子）の構造'!L$49</f>
        <v>161</v>
      </c>
      <c r="F45" s="176"/>
      <c r="G45" s="176"/>
      <c r="H45" s="176">
        <f>'実質公債費比率（分子）の構造'!M$49</f>
        <v>144</v>
      </c>
      <c r="I45" s="176"/>
      <c r="J45" s="176"/>
      <c r="K45" s="176">
        <f>'実質公債費比率（分子）の構造'!N$49</f>
        <v>12</v>
      </c>
      <c r="L45" s="176"/>
      <c r="M45" s="176"/>
      <c r="N45" s="176">
        <f>'実質公債費比率（分子）の構造'!O$49</f>
        <v>12</v>
      </c>
      <c r="O45" s="176"/>
      <c r="P45" s="176"/>
    </row>
    <row r="46" spans="1:16" x14ac:dyDescent="0.2">
      <c r="A46" s="176" t="s">
        <v>69</v>
      </c>
      <c r="B46" s="176">
        <f>'実質公債費比率（分子）の構造'!K$48</f>
        <v>16106</v>
      </c>
      <c r="C46" s="176"/>
      <c r="D46" s="176"/>
      <c r="E46" s="176">
        <f>'実質公債費比率（分子）の構造'!L$48</f>
        <v>15259</v>
      </c>
      <c r="F46" s="176"/>
      <c r="G46" s="176"/>
      <c r="H46" s="176">
        <f>'実質公債費比率（分子）の構造'!M$48</f>
        <v>15527</v>
      </c>
      <c r="I46" s="176"/>
      <c r="J46" s="176"/>
      <c r="K46" s="176">
        <f>'実質公債費比率（分子）の構造'!N$48</f>
        <v>16277</v>
      </c>
      <c r="L46" s="176"/>
      <c r="M46" s="176"/>
      <c r="N46" s="176">
        <f>'実質公債費比率（分子）の構造'!O$48</f>
        <v>15801</v>
      </c>
      <c r="O46" s="176"/>
      <c r="P46" s="176"/>
    </row>
    <row r="47" spans="1:16" x14ac:dyDescent="0.2">
      <c r="A47" s="176" t="s">
        <v>70</v>
      </c>
      <c r="B47" s="176">
        <f>'実質公債費比率（分子）の構造'!K$47</f>
        <v>41708</v>
      </c>
      <c r="C47" s="176"/>
      <c r="D47" s="176"/>
      <c r="E47" s="176">
        <f>'実質公債費比率（分子）の構造'!L$47</f>
        <v>42879</v>
      </c>
      <c r="F47" s="176"/>
      <c r="G47" s="176"/>
      <c r="H47" s="176">
        <f>'実質公債費比率（分子）の構造'!M$47</f>
        <v>44716</v>
      </c>
      <c r="I47" s="176"/>
      <c r="J47" s="176"/>
      <c r="K47" s="176">
        <f>'実質公債費比率（分子）の構造'!N$47</f>
        <v>46696</v>
      </c>
      <c r="L47" s="176"/>
      <c r="M47" s="176"/>
      <c r="N47" s="176">
        <f>'実質公債費比率（分子）の構造'!O$47</f>
        <v>48432</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48267</v>
      </c>
      <c r="C49" s="176"/>
      <c r="D49" s="176"/>
      <c r="E49" s="176">
        <f>'実質公債費比率（分子）の構造'!L$45</f>
        <v>46454</v>
      </c>
      <c r="F49" s="176"/>
      <c r="G49" s="176"/>
      <c r="H49" s="176">
        <f>'実質公債費比率（分子）の構造'!M$45</f>
        <v>43314</v>
      </c>
      <c r="I49" s="176"/>
      <c r="J49" s="176"/>
      <c r="K49" s="176">
        <f>'実質公債費比率（分子）の構造'!N$45</f>
        <v>40219</v>
      </c>
      <c r="L49" s="176"/>
      <c r="M49" s="176"/>
      <c r="N49" s="176">
        <f>'実質公債費比率（分子）の構造'!O$45</f>
        <v>39836</v>
      </c>
      <c r="O49" s="176"/>
      <c r="P49" s="176"/>
    </row>
    <row r="50" spans="1:16" x14ac:dyDescent="0.2">
      <c r="A50" s="176" t="s">
        <v>73</v>
      </c>
      <c r="B50" s="176" t="e">
        <f>NA()</f>
        <v>#N/A</v>
      </c>
      <c r="C50" s="176">
        <f>IF(ISNUMBER('実質公債費比率（分子）の構造'!K$53),'実質公債費比率（分子）の構造'!K$53,NA())</f>
        <v>15556</v>
      </c>
      <c r="D50" s="176" t="e">
        <f>NA()</f>
        <v>#N/A</v>
      </c>
      <c r="E50" s="176" t="e">
        <f>NA()</f>
        <v>#N/A</v>
      </c>
      <c r="F50" s="176">
        <f>IF(ISNUMBER('実質公債費比率（分子）の構造'!L$53),'実質公債費比率（分子）の構造'!L$53,NA())</f>
        <v>15799</v>
      </c>
      <c r="G50" s="176" t="e">
        <f>NA()</f>
        <v>#N/A</v>
      </c>
      <c r="H50" s="176" t="e">
        <f>NA()</f>
        <v>#N/A</v>
      </c>
      <c r="I50" s="176">
        <f>IF(ISNUMBER('実質公債費比率（分子）の構造'!M$53),'実質公債費比率（分子）の構造'!M$53,NA())</f>
        <v>18496</v>
      </c>
      <c r="J50" s="176" t="e">
        <f>NA()</f>
        <v>#N/A</v>
      </c>
      <c r="K50" s="176" t="e">
        <f>NA()</f>
        <v>#N/A</v>
      </c>
      <c r="L50" s="176">
        <f>IF(ISNUMBER('実質公債費比率（分子）の構造'!N$53),'実質公債費比率（分子）の構造'!N$53,NA())</f>
        <v>17767</v>
      </c>
      <c r="M50" s="176" t="e">
        <f>NA()</f>
        <v>#N/A</v>
      </c>
      <c r="N50" s="176" t="e">
        <f>NA()</f>
        <v>#N/A</v>
      </c>
      <c r="O50" s="176">
        <f>IF(ISNUMBER('実質公債費比率（分子）の構造'!O$53),'実質公債費比率（分子）の構造'!O$53,NA())</f>
        <v>20852</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775260</v>
      </c>
      <c r="E56" s="175"/>
      <c r="F56" s="175"/>
      <c r="G56" s="175">
        <f>'将来負担比率（分子）の構造'!J$52</f>
        <v>789859</v>
      </c>
      <c r="H56" s="175"/>
      <c r="I56" s="175"/>
      <c r="J56" s="175">
        <f>'将来負担比率（分子）の構造'!K$52</f>
        <v>804996</v>
      </c>
      <c r="K56" s="175"/>
      <c r="L56" s="175"/>
      <c r="M56" s="175">
        <f>'将来負担比率（分子）の構造'!L$52</f>
        <v>817714</v>
      </c>
      <c r="N56" s="175"/>
      <c r="O56" s="175"/>
      <c r="P56" s="175">
        <f>'将来負担比率（分子）の構造'!M$52</f>
        <v>816493</v>
      </c>
    </row>
    <row r="57" spans="1:16" x14ac:dyDescent="0.2">
      <c r="A57" s="175" t="s">
        <v>44</v>
      </c>
      <c r="B57" s="175"/>
      <c r="C57" s="175"/>
      <c r="D57" s="175">
        <f>'将来負担比率（分子）の構造'!I$51</f>
        <v>208380</v>
      </c>
      <c r="E57" s="175"/>
      <c r="F57" s="175"/>
      <c r="G57" s="175">
        <f>'将来負担比率（分子）の構造'!J$51</f>
        <v>207043</v>
      </c>
      <c r="H57" s="175"/>
      <c r="I57" s="175"/>
      <c r="J57" s="175">
        <f>'将来負担比率（分子）の構造'!K$51</f>
        <v>207734</v>
      </c>
      <c r="K57" s="175"/>
      <c r="L57" s="175"/>
      <c r="M57" s="175">
        <f>'将来負担比率（分子）の構造'!L$51</f>
        <v>208776</v>
      </c>
      <c r="N57" s="175"/>
      <c r="O57" s="175"/>
      <c r="P57" s="175">
        <f>'将来負担比率（分子）の構造'!M$51</f>
        <v>200650</v>
      </c>
    </row>
    <row r="58" spans="1:16" x14ac:dyDescent="0.2">
      <c r="A58" s="175" t="s">
        <v>43</v>
      </c>
      <c r="B58" s="175"/>
      <c r="C58" s="175"/>
      <c r="D58" s="175">
        <f>'将来負担比率（分子）の構造'!I$50</f>
        <v>299089</v>
      </c>
      <c r="E58" s="175"/>
      <c r="F58" s="175"/>
      <c r="G58" s="175">
        <f>'将来負担比率（分子）の構造'!J$50</f>
        <v>315291</v>
      </c>
      <c r="H58" s="175"/>
      <c r="I58" s="175"/>
      <c r="J58" s="175">
        <f>'将来負担比率（分子）の構造'!K$50</f>
        <v>334226</v>
      </c>
      <c r="K58" s="175"/>
      <c r="L58" s="175"/>
      <c r="M58" s="175">
        <f>'将来負担比率（分子）の構造'!L$50</f>
        <v>388248</v>
      </c>
      <c r="N58" s="175"/>
      <c r="O58" s="175"/>
      <c r="P58" s="175">
        <f>'将来負担比率（分子）の構造'!M$50</f>
        <v>427679</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7032</v>
      </c>
      <c r="C61" s="175"/>
      <c r="D61" s="175"/>
      <c r="E61" s="175">
        <f>'将来負担比率（分子）の構造'!J$46</f>
        <v>6081</v>
      </c>
      <c r="F61" s="175"/>
      <c r="G61" s="175"/>
      <c r="H61" s="175">
        <f>'将来負担比率（分子）の構造'!K$46</f>
        <v>2629</v>
      </c>
      <c r="I61" s="175"/>
      <c r="J61" s="175"/>
      <c r="K61" s="175">
        <f>'将来負担比率（分子）の構造'!L$46</f>
        <v>348</v>
      </c>
      <c r="L61" s="175"/>
      <c r="M61" s="175"/>
      <c r="N61" s="175">
        <f>'将来負担比率（分子）の構造'!M$46</f>
        <v>1006</v>
      </c>
      <c r="O61" s="175"/>
      <c r="P61" s="175"/>
    </row>
    <row r="62" spans="1:16" x14ac:dyDescent="0.2">
      <c r="A62" s="175" t="s">
        <v>37</v>
      </c>
      <c r="B62" s="175">
        <f>'将来負担比率（分子）の構造'!I$45</f>
        <v>132469</v>
      </c>
      <c r="C62" s="175"/>
      <c r="D62" s="175"/>
      <c r="E62" s="175">
        <f>'将来負担比率（分子）の構造'!J$45</f>
        <v>128896</v>
      </c>
      <c r="F62" s="175"/>
      <c r="G62" s="175"/>
      <c r="H62" s="175">
        <f>'将来負担比率（分子）の構造'!K$45</f>
        <v>126295</v>
      </c>
      <c r="I62" s="175"/>
      <c r="J62" s="175"/>
      <c r="K62" s="175">
        <f>'将来負担比率（分子）の構造'!L$45</f>
        <v>124080</v>
      </c>
      <c r="L62" s="175"/>
      <c r="M62" s="175"/>
      <c r="N62" s="175">
        <f>'将来負担比率（分子）の構造'!M$45</f>
        <v>120572</v>
      </c>
      <c r="O62" s="175"/>
      <c r="P62" s="175"/>
    </row>
    <row r="63" spans="1:16" x14ac:dyDescent="0.2">
      <c r="A63" s="175" t="s">
        <v>36</v>
      </c>
      <c r="B63" s="175">
        <f>'将来負担比率（分子）の構造'!I$44</f>
        <v>456</v>
      </c>
      <c r="C63" s="175"/>
      <c r="D63" s="175"/>
      <c r="E63" s="175">
        <f>'将来負担比率（分子）の構造'!J$44</f>
        <v>302</v>
      </c>
      <c r="F63" s="175"/>
      <c r="G63" s="175"/>
      <c r="H63" s="175">
        <f>'将来負担比率（分子）の構造'!K$44</f>
        <v>162</v>
      </c>
      <c r="I63" s="175"/>
      <c r="J63" s="175"/>
      <c r="K63" s="175">
        <f>'将来負担比率（分子）の構造'!L$44</f>
        <v>154</v>
      </c>
      <c r="L63" s="175"/>
      <c r="M63" s="175"/>
      <c r="N63" s="175">
        <f>'将来負担比率（分子）の構造'!M$44</f>
        <v>145</v>
      </c>
      <c r="O63" s="175"/>
      <c r="P63" s="175"/>
    </row>
    <row r="64" spans="1:16" x14ac:dyDescent="0.2">
      <c r="A64" s="175" t="s">
        <v>35</v>
      </c>
      <c r="B64" s="175">
        <f>'将来負担比率（分子）の構造'!I$43</f>
        <v>173599</v>
      </c>
      <c r="C64" s="175"/>
      <c r="D64" s="175"/>
      <c r="E64" s="175">
        <f>'将来負担比率（分子）の構造'!J$43</f>
        <v>159851</v>
      </c>
      <c r="F64" s="175"/>
      <c r="G64" s="175"/>
      <c r="H64" s="175">
        <f>'将来負担比率（分子）の構造'!K$43</f>
        <v>144417</v>
      </c>
      <c r="I64" s="175"/>
      <c r="J64" s="175"/>
      <c r="K64" s="175">
        <f>'将来負担比率（分子）の構造'!L$43</f>
        <v>163536</v>
      </c>
      <c r="L64" s="175"/>
      <c r="M64" s="175"/>
      <c r="N64" s="175">
        <f>'将来負担比率（分子）の構造'!M$43</f>
        <v>180870</v>
      </c>
      <c r="O64" s="175"/>
      <c r="P64" s="175"/>
    </row>
    <row r="65" spans="1:16" x14ac:dyDescent="0.2">
      <c r="A65" s="175" t="s">
        <v>34</v>
      </c>
      <c r="B65" s="175">
        <f>'将来負担比率（分子）の構造'!I$42</f>
        <v>13746</v>
      </c>
      <c r="C65" s="175"/>
      <c r="D65" s="175"/>
      <c r="E65" s="175">
        <f>'将来負担比率（分子）の構造'!J$42</f>
        <v>12625</v>
      </c>
      <c r="F65" s="175"/>
      <c r="G65" s="175"/>
      <c r="H65" s="175">
        <f>'将来負担比率（分子）の構造'!K$42</f>
        <v>9266</v>
      </c>
      <c r="I65" s="175"/>
      <c r="J65" s="175"/>
      <c r="K65" s="175">
        <f>'将来負担比率（分子）の構造'!L$42</f>
        <v>8137</v>
      </c>
      <c r="L65" s="175"/>
      <c r="M65" s="175"/>
      <c r="N65" s="175">
        <f>'将来負担比率（分子）の構造'!M$42</f>
        <v>7313</v>
      </c>
      <c r="O65" s="175"/>
      <c r="P65" s="175"/>
    </row>
    <row r="66" spans="1:16" x14ac:dyDescent="0.2">
      <c r="A66" s="175" t="s">
        <v>33</v>
      </c>
      <c r="B66" s="175">
        <f>'将来負担比率（分子）の構造'!I$41</f>
        <v>1224023</v>
      </c>
      <c r="C66" s="175"/>
      <c r="D66" s="175"/>
      <c r="E66" s="175">
        <f>'将来負担比率（分子）の構造'!J$41</f>
        <v>1256347</v>
      </c>
      <c r="F66" s="175"/>
      <c r="G66" s="175"/>
      <c r="H66" s="175">
        <f>'将来負担比率（分子）の構造'!K$41</f>
        <v>1302898</v>
      </c>
      <c r="I66" s="175"/>
      <c r="J66" s="175"/>
      <c r="K66" s="175">
        <f>'将来負担比率（分子）の構造'!L$41</f>
        <v>1347560</v>
      </c>
      <c r="L66" s="175"/>
      <c r="M66" s="175"/>
      <c r="N66" s="175">
        <f>'将来負担比率（分子）の構造'!M$41</f>
        <v>1375102</v>
      </c>
      <c r="O66" s="175"/>
      <c r="P66" s="175"/>
    </row>
    <row r="67" spans="1:16" x14ac:dyDescent="0.2">
      <c r="A67" s="175" t="s">
        <v>77</v>
      </c>
      <c r="B67" s="175" t="e">
        <f>NA()</f>
        <v>#N/A</v>
      </c>
      <c r="C67" s="175">
        <f>IF(ISNUMBER('将来負担比率（分子）の構造'!I$53), IF('将来負担比率（分子）の構造'!I$53 &lt; 0, 0, '将来負担比率（分子）の構造'!I$53), NA())</f>
        <v>268595</v>
      </c>
      <c r="D67" s="175" t="e">
        <f>NA()</f>
        <v>#N/A</v>
      </c>
      <c r="E67" s="175" t="e">
        <f>NA()</f>
        <v>#N/A</v>
      </c>
      <c r="F67" s="175">
        <f>IF(ISNUMBER('将来負担比率（分子）の構造'!J$53), IF('将来負担比率（分子）の構造'!J$53 &lt; 0, 0, '将来負担比率（分子）の構造'!J$53), NA())</f>
        <v>251909</v>
      </c>
      <c r="G67" s="175" t="e">
        <f>NA()</f>
        <v>#N/A</v>
      </c>
      <c r="H67" s="175" t="e">
        <f>NA()</f>
        <v>#N/A</v>
      </c>
      <c r="I67" s="175">
        <f>IF(ISNUMBER('将来負担比率（分子）の構造'!K$53), IF('将来負担比率（分子）の構造'!K$53 &lt; 0, 0, '将来負担比率（分子）の構造'!K$53), NA())</f>
        <v>238712</v>
      </c>
      <c r="J67" s="175" t="e">
        <f>NA()</f>
        <v>#N/A</v>
      </c>
      <c r="K67" s="175" t="e">
        <f>NA()</f>
        <v>#N/A</v>
      </c>
      <c r="L67" s="175">
        <f>IF(ISNUMBER('将来負担比率（分子）の構造'!L$53), IF('将来負担比率（分子）の構造'!L$53 &lt; 0, 0, '将来負担比率（分子）の構造'!L$53), NA())</f>
        <v>229077</v>
      </c>
      <c r="M67" s="175" t="e">
        <f>NA()</f>
        <v>#N/A</v>
      </c>
      <c r="N67" s="175" t="e">
        <f>NA()</f>
        <v>#N/A</v>
      </c>
      <c r="O67" s="175">
        <f>IF(ISNUMBER('将来負担比率（分子）の構造'!M$53), IF('将来負担比率（分子）の構造'!M$53 &lt; 0, 0, '将来負担比率（分子）の構造'!M$53), NA())</f>
        <v>240187</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8254</v>
      </c>
      <c r="C72" s="179">
        <f>基金残高に係る経年分析!G55</f>
        <v>14562</v>
      </c>
      <c r="D72" s="179">
        <f>基金残高に係る経年分析!H55</f>
        <v>15598</v>
      </c>
    </row>
    <row r="73" spans="1:16" x14ac:dyDescent="0.2">
      <c r="A73" s="178" t="s">
        <v>80</v>
      </c>
      <c r="B73" s="179">
        <f>基金残高に係る経年分析!F56</f>
        <v>20439</v>
      </c>
      <c r="C73" s="179">
        <f>基金残高に係る経年分析!G56</f>
        <v>25032</v>
      </c>
      <c r="D73" s="179">
        <f>基金残高に係る経年分析!H56</f>
        <v>21791</v>
      </c>
    </row>
    <row r="74" spans="1:16" x14ac:dyDescent="0.2">
      <c r="A74" s="178" t="s">
        <v>81</v>
      </c>
      <c r="B74" s="179">
        <f>基金残高に係る経年分析!F57</f>
        <v>22206</v>
      </c>
      <c r="C74" s="179">
        <f>基金残高に係る経年分析!G57</f>
        <v>28503</v>
      </c>
      <c r="D74" s="179">
        <f>基金残高に係る経年分析!H57</f>
        <v>50019</v>
      </c>
    </row>
  </sheetData>
  <sheetProtection algorithmName="SHA-512" hashValue="QruNhMbQn4n+dsWlJMYCLx24tJrJMBbosblDLPlYyPt8Daql7azKWVtlifDPGdV8ZvbzIADaAYbE3cx+KCf/4A==" saltValue="rDrnpeBJN2JBMLx+sUDI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川﨑　稜太</cp:lastModifiedBy>
  <dcterms:created xsi:type="dcterms:W3CDTF">2024-02-05T02:17:37Z</dcterms:created>
  <dcterms:modified xsi:type="dcterms:W3CDTF">2025-03-12T02:30:28Z</dcterms:modified>
  <cp:category/>
</cp:coreProperties>
</file>