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ml.chartshapes+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themeOverride+xml" PartName="/xl/theme/themeOverride1.xml"/>
  <Override ContentType="application/vnd.openxmlformats-officedocument.themeOverride+xml" PartName="/xl/theme/themeOverrid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五十嵐結香(IGARASHIYuika)\Downloads\02_ストック情報\250999　公表\"/>
    </mc:Choice>
  </mc:AlternateContent>
  <xr:revisionPtr revIDLastSave="0" documentId="8_{AB2C8E33-B859-4D75-8746-EB2AC11A20B6}"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人件費・公債費・普通建設事業費の分析）" sheetId="15" r:id="rId5"/>
    <sheet name="経常経費分析表（経常収支比率の分析）" sheetId="14"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Q8" i="12" l="1"/>
  <c r="AU68" i="12"/>
  <c r="AA68" i="12"/>
  <c r="AF68" i="12" s="1"/>
  <c r="BG37" i="10" l="1"/>
  <c r="BG36" i="10"/>
  <c r="BG35" i="10"/>
  <c r="BG34" i="10"/>
  <c r="AO40" i="10"/>
  <c r="AO39" i="10"/>
  <c r="AO38"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U40" i="10"/>
  <c r="C40" i="10"/>
  <c r="BW39" i="10"/>
  <c r="BE39" i="10"/>
  <c r="U39" i="10"/>
  <c r="C39" i="10"/>
  <c r="BW38" i="10"/>
  <c r="BE38" i="10"/>
  <c r="U38" i="10"/>
  <c r="BW37" i="10"/>
  <c r="BW36" i="10"/>
  <c r="BW35" i="10"/>
  <c r="C35" i="10"/>
  <c r="C36" i="10" s="1"/>
  <c r="C34" i="10"/>
  <c r="C37" i="10" l="1"/>
  <c r="C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l="1"/>
  <c r="U37" i="10" l="1"/>
  <c r="AM34" i="10" l="1"/>
  <c r="AM35" i="10" l="1"/>
  <c r="AM36" i="10" s="1"/>
  <c r="AM37" i="10" s="1"/>
  <c r="AM38" i="10" s="1"/>
  <c r="AM39" i="10" s="1"/>
  <c r="AM40" i="10" s="1"/>
  <c r="BE34" i="10" l="1"/>
  <c r="BE35" i="10" l="1"/>
  <c r="BE36" i="10" s="1"/>
  <c r="BE37" i="10" s="1"/>
  <c r="CO34" i="10"/>
  <c r="CO35" i="10" s="1"/>
  <c r="CO36" i="10" s="1"/>
  <c r="CO37" i="10" s="1"/>
  <c r="CO38" i="10" s="1"/>
  <c r="CO39" i="10" s="1"/>
  <c r="CO40" i="10" s="1"/>
  <c r="CO41" i="10" s="1"/>
  <c r="CO42" i="10" s="1"/>
  <c r="CO43" i="10" s="1"/>
  <c r="BW34" i="10"/>
</calcChain>
</file>

<file path=xl/sharedStrings.xml><?xml version="1.0" encoding="utf-8"?>
<sst xmlns="http://schemas.openxmlformats.org/spreadsheetml/2006/main" count="1181" uniqueCount="626">
  <si>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</si>
  <si>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</si>
  <si>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</si>
  <si>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</si>
  <si>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</si>
  <si>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</si>
  <si>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</si>
  <si>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</si>
  <si>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</si>
  <si>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</si>
  <si>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</si>
  <si>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</si>
  <si>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</si>
  <si>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</si>
  <si>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</si>
  <si>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</si>
  <si>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</si>
  <si>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</si>
  <si>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</si>
  <si>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</si>
  <si>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</si>
  <si>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</si>
  <si>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</si>
  <si>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</si>
  <si>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</si>
  <si>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</si>
  <si>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</si>
  <si>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</si>
  <si>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</si>
  <si>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</si>
  <si>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</si>
  <si>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</si>
  <si>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</si>
  <si>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</si>
  <si>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</si>
  <si>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</si>
  <si>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</si>
  <si>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</si>
  <si>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</si>
  <si>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</si>
  <si>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</si>
  <si>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</si>
  <si>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</si>
  <si>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</si>
  <si>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</si>
  <si>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</si>
  <si>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</si>
  <si>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</si>
  <si>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</si>
  <si>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</si>
  <si>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</si>
  <si>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</si>
  <si>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</si>
  <si>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</si>
  <si>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</si>
  <si>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</si>
  <si>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</si>
  <si>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</si>
  <si>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</si>
  <si>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</si>
  <si>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</si>
  <si>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</si>
  <si>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</si>
  <si>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</si>
  <si>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</si>
  <si>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</si>
  <si>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</si>
  <si>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</si>
  <si>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</si>
  <si>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</si>
  <si>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</si>
  <si>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</si>
  <si>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</si>
  <si>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</si>
  <si>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</si>
  <si>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</si>
  <si>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</si>
  <si>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</si>
  <si>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</si>
  <si>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</si>
  <si>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</si>
  <si>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政令指定都市</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</si>
  <si>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</si>
  <si>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</si>
  <si>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</si>
  <si>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</si>
  <si>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</si>
  <si>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</si>
  <si>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</si>
  <si>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</si>
  <si>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</si>
  <si>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</si>
  <si>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</si>
  <si>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</si>
  <si>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神戸市</t>
    <phoneticPr fontId="5"/>
  </si>
  <si>
    <t>地方交付税種地</t>
    <rPh sb="0" eb="2">
      <t>チホウ</t>
    </rPh>
    <rPh sb="2" eb="5">
      <t>コウフゼイ</t>
    </rPh>
    <rPh sb="5" eb="6">
      <t>シュ</t>
    </rPh>
    <rPh sb="6" eb="7">
      <t>チ</t>
    </rPh>
    <phoneticPr fontId="5"/>
  </si>
  <si>
    <t>1-9</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</si>
  <si>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</si>
  <si>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</si>
  <si>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</si>
  <si>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</si>
  <si>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</si>
  <si>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</si>
  <si>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</si>
  <si>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</si>
  <si>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</si>
  <si>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</si>
  <si>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</si>
  <si>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</si>
  <si>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</si>
  <si>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</si>
  <si>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</si>
  <si>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</si>
  <si>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</si>
  <si>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</si>
  <si>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</si>
  <si>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</si>
  <si>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</si>
  <si>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-0.8</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</si>
  <si>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</si>
  <si>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</si>
  <si>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</si>
  <si>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</si>
  <si>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</si>
  <si>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</si>
  <si>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</si>
  <si>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</si>
  <si>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</si>
  <si>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</si>
  <si>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</si>
  <si>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</si>
  <si>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</si>
  <si>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</si>
  <si>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</si>
  <si>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</si>
  <si>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</si>
  <si>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</si>
  <si>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</si>
  <si>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</si>
  <si>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</si>
  <si>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</si>
  <si>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</si>
  <si>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6"/>
  </si>
  <si>
    <t>自動車事業会計</t>
    <phoneticPr fontId="5"/>
  </si>
  <si>
    <t>うち日本人(％)</t>
    <phoneticPr fontId="5"/>
  </si>
  <si>
    <t>-0.9</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</si>
  <si>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</si>
  <si>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</si>
  <si>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</si>
  <si>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</si>
  <si>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</si>
  <si>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</si>
  <si>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</si>
  <si>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</si>
  <si>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</si>
  <si>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</si>
  <si>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</si>
  <si>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</si>
  <si>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</si>
  <si>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</si>
  <si>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</si>
  <si>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</si>
  <si>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</si>
  <si>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</si>
  <si>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</si>
  <si>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</si>
  <si>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</si>
  <si>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</si>
  <si>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</si>
  <si>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</si>
  <si>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</si>
  <si>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</si>
  <si>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</si>
  <si>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</si>
  <si>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</si>
  <si>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</si>
  <si>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</si>
  <si>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</si>
  <si>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</si>
  <si>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</si>
  <si>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</si>
  <si>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</si>
  <si>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</si>
  <si>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</si>
  <si>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</si>
  <si>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</si>
  <si>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</si>
  <si>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</si>
  <si>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</si>
  <si>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</si>
  <si>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</si>
  <si>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</si>
  <si>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</si>
  <si>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</si>
  <si>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</si>
  <si>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</si>
  <si>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</si>
  <si>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</si>
  <si>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</si>
  <si>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</si>
  <si>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</si>
  <si>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</si>
  <si>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</si>
  <si>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</si>
  <si>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兵庫県神戸市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</si>
  <si>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</si>
  <si>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</si>
  <si>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</si>
  <si>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</si>
  <si>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</si>
  <si>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</si>
  <si>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</si>
  <si>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</si>
  <si>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</si>
  <si>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</si>
  <si>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</si>
  <si>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</si>
  <si>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</si>
  <si>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</si>
  <si>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</si>
  <si>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</si>
  <si>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</si>
  <si>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</si>
  <si>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</si>
  <si>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</si>
  <si>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</si>
  <si>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</si>
  <si>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</si>
  <si>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</si>
  <si>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</si>
  <si>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</si>
  <si>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</si>
  <si>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</si>
  <si>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</si>
  <si>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</si>
  <si>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</si>
  <si>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</si>
  <si>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</si>
  <si>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</si>
  <si>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</si>
  <si>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</si>
  <si>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</si>
  <si>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</si>
  <si>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</si>
  <si>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</si>
  <si>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</si>
  <si>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</si>
  <si>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</si>
  <si>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</si>
  <si>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</si>
  <si>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</si>
  <si>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</si>
  <si>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</si>
  <si>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</si>
  <si>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</si>
  <si>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</si>
  <si>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</si>
  <si>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</si>
  <si>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</si>
  <si>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</si>
  <si>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</si>
  <si>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</si>
  <si>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</si>
  <si>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</si>
  <si>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</si>
  <si>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</si>
  <si>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</si>
  <si>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</si>
  <si>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</si>
  <si>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</si>
  <si>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</si>
  <si>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</si>
  <si>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</si>
  <si>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</si>
  <si>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</si>
  <si>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</si>
  <si>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</si>
  <si>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</si>
  <si>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</si>
  <si>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</si>
  <si>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</si>
  <si>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</si>
  <si>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</si>
  <si>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</si>
  <si>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</si>
  <si>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</si>
  <si>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</si>
  <si>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</si>
  <si>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</si>
  <si>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</si>
  <si>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</si>
  <si>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</si>
  <si>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</si>
  <si>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</si>
  <si>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</si>
  <si>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</si>
  <si>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</si>
  <si>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</si>
  <si>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</si>
  <si>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</si>
  <si>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</si>
  <si>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</si>
  <si>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</si>
  <si>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</si>
  <si>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</si>
  <si>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</si>
  <si>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</si>
  <si>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</si>
  <si>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</si>
  <si>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</si>
  <si>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</si>
  <si>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</si>
  <si>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</si>
  <si>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</si>
  <si>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</si>
  <si>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</si>
  <si>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</si>
  <si>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</si>
  <si>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</si>
  <si>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</si>
  <si>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交通</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</si>
  <si>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</si>
  <si>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</si>
  <si>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</si>
  <si>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</si>
  <si>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</si>
  <si>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</si>
  <si>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</si>
  <si>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</si>
  <si>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</si>
  <si>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</si>
  <si>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</si>
  <si>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と畜場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</si>
  <si>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</si>
  <si>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</si>
  <si>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</si>
  <si>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</si>
  <si>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</si>
  <si>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</si>
  <si>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</si>
  <si>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</si>
  <si>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</si>
  <si>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</si>
  <si>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</si>
  <si>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</si>
  <si>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</si>
  <si>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</si>
  <si>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</si>
  <si>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</si>
  <si>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</si>
  <si>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</si>
  <si>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</si>
  <si>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</si>
  <si>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</si>
  <si>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</si>
  <si>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兵庫県神戸市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</si>
  <si>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</si>
  <si>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</si>
  <si>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</si>
  <si>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</si>
  <si>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</si>
  <si>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</si>
  <si>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</si>
  <si>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</si>
  <si>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</si>
  <si>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</si>
  <si>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</si>
  <si>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</si>
  <si>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</si>
  <si>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</si>
  <si>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</si>
  <si>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</si>
  <si>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</si>
  <si>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</si>
  <si>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</si>
  <si>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</si>
  <si>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母子父子寡婦福祉資金貸付事業費</t>
    <phoneticPr fontId="5"/>
  </si>
  <si>
    <t>市営住宅事業費</t>
    <phoneticPr fontId="5"/>
  </si>
  <si>
    <t>空港整備事業費</t>
    <phoneticPr fontId="5"/>
  </si>
  <si>
    <t>公債費</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</si>
  <si>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</si>
  <si>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</si>
  <si>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</si>
  <si>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</si>
  <si>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</si>
  <si>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</si>
  <si>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</si>
  <si>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</si>
  <si>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</si>
  <si>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</si>
  <si>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</si>
  <si>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</si>
  <si>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</si>
  <si>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国民健康保険事業費</t>
    <phoneticPr fontId="5"/>
  </si>
  <si>
    <t>介護保険事業費</t>
    <phoneticPr fontId="5"/>
  </si>
  <si>
    <t>駐車場事業費</t>
    <phoneticPr fontId="5"/>
  </si>
  <si>
    <t>後期高齢者医療事業費</t>
    <phoneticPr fontId="5"/>
  </si>
  <si>
    <t>港湾事業会計</t>
    <phoneticPr fontId="5"/>
  </si>
  <si>
    <t>法適用企業</t>
    <phoneticPr fontId="5"/>
  </si>
  <si>
    <t>水道事業会計</t>
    <phoneticPr fontId="5"/>
  </si>
  <si>
    <t>工業用水道事業会計</t>
    <phoneticPr fontId="5"/>
  </si>
  <si>
    <t>下水道事業会計</t>
    <phoneticPr fontId="5"/>
  </si>
  <si>
    <t>高速鉄道事業会計</t>
    <phoneticPr fontId="5"/>
  </si>
  <si>
    <t>新都市整備事業会計</t>
    <phoneticPr fontId="5"/>
  </si>
  <si>
    <t>市場事業費</t>
    <phoneticPr fontId="5"/>
  </si>
  <si>
    <t>法非適用企業</t>
    <phoneticPr fontId="5"/>
  </si>
  <si>
    <t>食肉センター事業費</t>
    <phoneticPr fontId="5"/>
  </si>
  <si>
    <t>農業集落排水事業費</t>
    <phoneticPr fontId="5"/>
  </si>
  <si>
    <t>市街地再開発事業費</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</si>
  <si>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</si>
  <si>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</si>
  <si>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</si>
  <si>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</si>
  <si>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</si>
  <si>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</si>
  <si>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</si>
  <si>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</si>
  <si>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</si>
  <si>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</si>
  <si>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</si>
  <si>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</si>
  <si>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</si>
  <si>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</si>
  <si>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</si>
  <si>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</si>
  <si>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</si>
  <si>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</si>
  <si>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</si>
  <si>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</si>
  <si>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</si>
  <si>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</si>
  <si>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</si>
  <si>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</si>
  <si>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</si>
  <si>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</si>
  <si>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</si>
  <si>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</si>
  <si>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</si>
  <si>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</si>
  <si>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</si>
  <si>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</si>
  <si>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</si>
  <si>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</si>
  <si>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</si>
  <si>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</si>
  <si>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</si>
  <si>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</si>
  <si>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</si>
  <si>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</si>
  <si>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</si>
  <si>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</si>
  <si>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</si>
  <si>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</si>
  <si>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</si>
  <si>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</si>
  <si>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</si>
  <si>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</si>
  <si>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</si>
  <si>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</si>
  <si>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</si>
  <si>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</si>
  <si>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</si>
  <si>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</si>
  <si>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</si>
  <si>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</si>
  <si>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</si>
  <si>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</si>
  <si>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</si>
  <si>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</si>
  <si>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</si>
  <si>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</si>
  <si>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</si>
  <si>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</si>
  <si>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</si>
  <si>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</si>
  <si>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</si>
  <si>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</si>
  <si>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</si>
  <si>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</si>
  <si>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</si>
  <si>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</si>
  <si>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</si>
  <si>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</si>
  <si>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</si>
  <si>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</si>
  <si>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</si>
  <si>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</si>
  <si>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</si>
  <si>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</si>
  <si>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</si>
  <si>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</si>
  <si>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</si>
  <si>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</si>
  <si>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</si>
  <si>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</si>
  <si>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</si>
  <si>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</si>
  <si>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</si>
  <si>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</si>
  <si>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</si>
  <si>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</si>
  <si>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</si>
  <si>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</si>
  <si>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</si>
  <si>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</si>
  <si>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</si>
  <si>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</si>
  <si>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</si>
  <si>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</si>
  <si>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</si>
  <si>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</si>
  <si>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</si>
  <si>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</si>
  <si>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</si>
  <si>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</si>
  <si>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</si>
  <si>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</si>
  <si>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</si>
  <si>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</si>
  <si>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</si>
  <si>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</si>
  <si>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</si>
  <si>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</si>
  <si>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</si>
  <si>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</si>
  <si>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</si>
  <si>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</si>
  <si>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</si>
  <si>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</si>
  <si>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</si>
  <si>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</si>
  <si>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</si>
  <si>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</si>
  <si>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</si>
  <si>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</si>
  <si>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</si>
  <si>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</si>
  <si>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</si>
  <si>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</si>
  <si>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</si>
  <si>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</si>
  <si>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</si>
  <si>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</si>
  <si>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</si>
  <si>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0.47</t>
  </si>
  <si>
    <t>▲ 0.97</t>
  </si>
  <si>
    <t>▲ 0.11</t>
  </si>
  <si>
    <t>自動車事業会計</t>
  </si>
  <si>
    <t>▲ 0.39</t>
  </si>
  <si>
    <t>▲ 0.27</t>
  </si>
  <si>
    <t>▲ 0.35</t>
  </si>
  <si>
    <t>▲ 0.37</t>
  </si>
  <si>
    <t>新都市整備事業会計</t>
  </si>
  <si>
    <t>港湾事業会計</t>
  </si>
  <si>
    <t>下水道事業会計</t>
  </si>
  <si>
    <t>市街地再開発事業費</t>
  </si>
  <si>
    <t>水道事業会計</t>
  </si>
  <si>
    <t>高速鉄道事業会計</t>
  </si>
  <si>
    <t>介護保険事業費</t>
  </si>
  <si>
    <t>その他会計（赤字）</t>
  </si>
  <si>
    <t>その他会計（黒字）</t>
  </si>
  <si>
    <t>R01</t>
    <phoneticPr fontId="5"/>
  </si>
  <si>
    <t>R02</t>
    <phoneticPr fontId="5"/>
  </si>
  <si>
    <t>R03</t>
    <phoneticPr fontId="5"/>
  </si>
  <si>
    <t>R04</t>
    <phoneticPr fontId="5"/>
  </si>
  <si>
    <t>R05</t>
    <phoneticPr fontId="5"/>
  </si>
  <si>
    <t>法非適用企業</t>
  </si>
  <si>
    <t>関西広域連合</t>
    <rPh sb="0" eb="2">
      <t>カンサイ</t>
    </rPh>
    <rPh sb="2" eb="4">
      <t>コウイキ</t>
    </rPh>
    <rPh sb="4" eb="6">
      <t>レンゴウ</t>
    </rPh>
    <phoneticPr fontId="10"/>
  </si>
  <si>
    <t>(公財)神戸国際コミュニティセンター</t>
  </si>
  <si>
    <t>(公財)神戸医療産業都市推進機構</t>
    <rPh sb="4" eb="6">
      <t>コウベ</t>
    </rPh>
    <rPh sb="6" eb="8">
      <t>イリョウ</t>
    </rPh>
    <rPh sb="8" eb="10">
      <t>サンギョウ</t>
    </rPh>
    <rPh sb="10" eb="12">
      <t>トシ</t>
    </rPh>
    <rPh sb="12" eb="14">
      <t>スイシン</t>
    </rPh>
    <rPh sb="14" eb="16">
      <t>キコウ</t>
    </rPh>
    <phoneticPr fontId="10"/>
  </si>
  <si>
    <t>(公財)計算科学振興財団</t>
  </si>
  <si>
    <t>神戸都市振興サービス(株)</t>
  </si>
  <si>
    <t>(公財)神戸いきいき勤労財団</t>
  </si>
  <si>
    <t>(公財)神戸市スポーツ協会</t>
  </si>
  <si>
    <t>(公財)神戸市民文化振興財団</t>
  </si>
  <si>
    <t>(公財)こうべ市民福祉振興協会</t>
  </si>
  <si>
    <t>(社福)神戸市社会福祉協議会</t>
  </si>
  <si>
    <t>(一財)神戸在宅医療・介護推進財団</t>
  </si>
  <si>
    <t>(公財)神戸市産業振興財団</t>
  </si>
  <si>
    <t>(一財)神戸観光局</t>
  </si>
  <si>
    <t>(一財)神戸農政公社</t>
  </si>
  <si>
    <t>(株)神戸商工貿易センター</t>
  </si>
  <si>
    <t>(株)有馬温泉企業</t>
  </si>
  <si>
    <t>(公財)神戸市公園緑化協会</t>
  </si>
  <si>
    <t>(株)こうべ未来都市機構</t>
    <phoneticPr fontId="10"/>
  </si>
  <si>
    <t>神戸新交通(株)</t>
  </si>
  <si>
    <t>雲井通５丁目再開発(株)</t>
  </si>
  <si>
    <t>神戸ハーバーランド(株)</t>
  </si>
  <si>
    <t>(株)神戸サンセンタープラザ</t>
  </si>
  <si>
    <t>神戸高速鉄道(株)</t>
  </si>
  <si>
    <t>(一財)神戸住環境整備公社</t>
  </si>
  <si>
    <t>（株）神戸ウォーターフロント開発機構</t>
  </si>
  <si>
    <t>神戸航空貨物ターミナル(株)</t>
  </si>
  <si>
    <t>(株)神戸フェリーセンター</t>
  </si>
  <si>
    <t>阪神国際港湾(株)</t>
  </si>
  <si>
    <t>(一財)神戸市水道サービス公社</t>
  </si>
  <si>
    <t>(一財)神戸市学校給食会</t>
  </si>
  <si>
    <t>-</t>
    <phoneticPr fontId="10"/>
  </si>
  <si>
    <t>R3.4.1名称変更</t>
    <rPh sb="6" eb="8">
      <t>メイショウ</t>
    </rPh>
    <rPh sb="8" eb="10">
      <t>ヘンコウ</t>
    </rPh>
    <phoneticPr fontId="10"/>
  </si>
  <si>
    <t>R5.4.1名称変更</t>
    <rPh sb="6" eb="8">
      <t>メイショウ</t>
    </rPh>
    <rPh sb="8" eb="10">
      <t>ヘンコウ</t>
    </rPh>
    <phoneticPr fontId="10"/>
  </si>
  <si>
    <t>▲29</t>
  </si>
  <si>
    <t>R4.4.1名称変更</t>
  </si>
  <si>
    <t>R3.5.31設立</t>
  </si>
  <si>
    <t>R7.3.31解散見込み</t>
    <phoneticPr fontId="10"/>
  </si>
  <si>
    <t>市営住宅等敷金積立基金</t>
  </si>
  <si>
    <t>まちづくり等基金</t>
    <rPh sb="5" eb="6">
      <t>トウ</t>
    </rPh>
    <rPh sb="6" eb="8">
      <t>キキン</t>
    </rPh>
    <phoneticPr fontId="10"/>
  </si>
  <si>
    <t>神戸SDGs貢献基金</t>
  </si>
  <si>
    <t>市民福祉振興等基金</t>
    <rPh sb="0" eb="2">
      <t>シミン</t>
    </rPh>
    <rPh sb="2" eb="4">
      <t>フクシ</t>
    </rPh>
    <rPh sb="4" eb="7">
      <t>シンコウトウ</t>
    </rPh>
    <rPh sb="7" eb="9">
      <t>キキン</t>
    </rPh>
    <phoneticPr fontId="10"/>
  </si>
  <si>
    <t>市民スポーツ振興等基金</t>
  </si>
  <si>
    <t>○</t>
  </si>
  <si>
    <t>〇</t>
  </si>
  <si>
    <t>神戸市公立大学法人</t>
    <phoneticPr fontId="2"/>
  </si>
  <si>
    <t>(独)神戸市民病院機構</t>
    <phoneticPr fontId="2"/>
  </si>
  <si>
    <t>公立大学法人神戸市看護大学</t>
    <phoneticPr fontId="2"/>
  </si>
  <si>
    <t>神戸市道路公社</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</si>
  <si>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</si>
  <si>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</si>
  <si>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行財政改革の中で、実質的な市債残高の削減に取り組み、公債費負担の適正化に努めてきたことなどにより、将来負担比率は類似団体と比べて低い水準にある一方、有形固定資産減価償却率は、既存ストックの有効活用や重点的・効率的な投資などによる公債費負担の適正化に努めてきたこともあり、類似団体より高い傾向にある。
　今後は、施設の長寿命化を推進する一方で、施設の統廃合や複合化・集約化、再配置などを計画的に進めることで、適正な施設管理ができるよう取り組んでいく。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</si>
  <si>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</si>
  <si>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</si>
  <si>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</si>
  <si>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</si>
  <si>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</si>
  <si>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</si>
  <si>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厳格な起債管理による市債残高の削減など、これまでの取組みにより、将来負担比率及び実質公債費比率は類似団体平均よりも下回っている。今後も行財政改革の取り組みを推進し、財政健全化を図っ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</si>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</sst>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14"/>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medium">
        <color indexed="64"/>
      </left>
      <right/>
      <top style="double">
        <color indexed="64"/>
      </top>
      <bottom style="hair">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9" fontId="39" fillId="0" borderId="0" applyFont="0" applyFill="0" applyBorder="0" applyAlignment="0" applyProtection="0">
      <alignment vertical="center"/>
    </xf>
    <xf numFmtId="0" fontId="41" fillId="0" borderId="0">
      <alignment vertical="center"/>
    </xf>
  </cellStyleXfs>
  <cellXfs count="125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8" xfId="15" applyFont="1" applyBorder="1" applyAlignment="1" applyProtection="1">
      <alignment horizontal="center" vertical="center" shrinkToFit="1"/>
      <protection locked="0"/>
    </xf>
    <xf numFmtId="0" fontId="35" fillId="0" borderId="110" xfId="12" applyFont="1" applyBorder="1" applyAlignment="1" applyProtection="1">
      <alignment horizontal="center" vertical="center" shrinkToFit="1"/>
      <protection locked="0"/>
    </xf>
    <xf numFmtId="0" fontId="35" fillId="0" borderId="121"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4" xfId="12" applyFont="1" applyBorder="1" applyAlignment="1" applyProtection="1">
      <alignment horizontal="center" vertical="center" shrinkToFit="1"/>
      <protection locked="0"/>
    </xf>
    <xf numFmtId="0" fontId="35" fillId="6" borderId="121" xfId="12" applyFont="1" applyFill="1" applyBorder="1" applyAlignment="1" applyProtection="1">
      <alignment horizontal="center" vertical="center" shrinkToFit="1"/>
      <protection locked="0"/>
    </xf>
    <xf numFmtId="0" fontId="35" fillId="0" borderId="143"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5"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6"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5"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5"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5"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5"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5"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09"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98" xfId="14" applyNumberFormat="1" applyFont="1" applyBorder="1" applyAlignment="1" applyProtection="1">
      <alignment horizontal="right" vertical="center" shrinkToFit="1"/>
      <protection locked="0"/>
    </xf>
    <xf numFmtId="177" fontId="35" fillId="0" borderId="99"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9"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87" xfId="15" applyNumberFormat="1" applyFont="1" applyBorder="1" applyAlignment="1" applyProtection="1">
      <alignment horizontal="right" vertical="center" shrinkToFit="1"/>
      <protection locked="0"/>
    </xf>
    <xf numFmtId="177" fontId="35" fillId="0" borderId="106"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1" xfId="15" applyFont="1" applyBorder="1" applyAlignment="1" applyProtection="1">
      <alignment horizontal="left" vertical="center" shrinkToFit="1"/>
      <protection locked="0"/>
    </xf>
    <xf numFmtId="0" fontId="35" fillId="0" borderId="107"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17" xfId="15"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9"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5" xfId="15" applyFont="1" applyBorder="1" applyAlignment="1" applyProtection="1">
      <alignment horizontal="left" vertical="center" shrinkToFit="1"/>
      <protection locked="0"/>
    </xf>
    <xf numFmtId="0" fontId="35" fillId="0" borderId="120" xfId="15" applyFont="1" applyBorder="1" applyAlignment="1" applyProtection="1">
      <alignment horizontal="left" vertical="center" shrinkToFit="1"/>
      <protection locked="0"/>
    </xf>
    <xf numFmtId="0" fontId="35" fillId="0" borderId="11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177" fontId="35" fillId="0" borderId="111"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0" fontId="35" fillId="0" borderId="118" xfId="15" applyFont="1" applyBorder="1" applyAlignment="1" applyProtection="1">
      <alignment horizontal="left" vertical="center" shrinkToFit="1"/>
      <protection locked="0"/>
    </xf>
    <xf numFmtId="0" fontId="35" fillId="0" borderId="111" xfId="14"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177" fontId="35" fillId="0" borderId="111" xfId="14" applyNumberFormat="1" applyFont="1" applyBorder="1" applyAlignment="1" applyProtection="1">
      <alignment horizontal="right" vertical="center" shrinkToFit="1"/>
      <protection locked="0"/>
    </xf>
    <xf numFmtId="177" fontId="35" fillId="0" borderId="112"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5" xfId="15" applyNumberFormat="1" applyFont="1" applyBorder="1" applyAlignment="1" applyProtection="1">
      <alignment horizontal="right" vertical="center" shrinkToFit="1"/>
      <protection locked="0"/>
    </xf>
    <xf numFmtId="177" fontId="35" fillId="0" borderId="114"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7"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0" borderId="122" xfId="14" applyNumberFormat="1" applyFont="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5" applyNumberFormat="1" applyFont="1" applyBorder="1" applyAlignment="1" applyProtection="1">
      <alignment horizontal="right" vertical="center" shrinkToFit="1"/>
      <protection locked="0"/>
    </xf>
    <xf numFmtId="177" fontId="35" fillId="0" borderId="123" xfId="15" applyNumberFormat="1" applyFont="1" applyBorder="1" applyAlignment="1" applyProtection="1">
      <alignment horizontal="right" vertical="center" shrinkToFit="1"/>
      <protection locked="0"/>
    </xf>
    <xf numFmtId="0" fontId="35" fillId="0" borderId="123" xfId="15" applyFont="1" applyBorder="1" applyAlignment="1" applyProtection="1">
      <alignment horizontal="left" vertical="center" shrinkToFit="1"/>
      <protection locked="0"/>
    </xf>
    <xf numFmtId="0" fontId="35" fillId="0" borderId="126"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8" xfId="15" applyFont="1" applyFill="1" applyBorder="1" applyAlignment="1" applyProtection="1">
      <alignment horizontal="left" vertical="center" shrinkToFit="1"/>
      <protection locked="0"/>
    </xf>
    <xf numFmtId="0" fontId="35" fillId="8" borderId="131"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6" xfId="12" applyFont="1" applyBorder="1" applyAlignment="1" applyProtection="1">
      <alignment horizontal="left" vertical="center" shrinkToFit="1"/>
      <protection locked="0"/>
    </xf>
    <xf numFmtId="0" fontId="35" fillId="0" borderId="139" xfId="12" applyFont="1" applyBorder="1" applyAlignment="1" applyProtection="1">
      <alignment horizontal="left" vertical="center" shrinkToFit="1"/>
      <protection locked="0"/>
    </xf>
    <xf numFmtId="177" fontId="35" fillId="0" borderId="135" xfId="14" applyNumberFormat="1" applyFont="1" applyBorder="1" applyAlignment="1" applyProtection="1">
      <alignment horizontal="righ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2" applyNumberFormat="1" applyFont="1" applyBorder="1" applyAlignment="1" applyProtection="1">
      <alignment horizontal="right" vertical="center" shrinkToFit="1"/>
      <protection locked="0"/>
    </xf>
    <xf numFmtId="177" fontId="35" fillId="0" borderId="136" xfId="12" applyNumberFormat="1" applyFont="1" applyBorder="1" applyAlignment="1" applyProtection="1">
      <alignment horizontal="right" vertical="center" shrinkToFit="1"/>
      <protection locked="0"/>
    </xf>
    <xf numFmtId="0" fontId="35" fillId="0" borderId="136" xfId="20" applyNumberFormat="1" applyFont="1" applyFill="1" applyBorder="1" applyAlignment="1" applyProtection="1">
      <alignment horizontal="right" vertical="center" shrinkToFit="1"/>
      <protection locked="0"/>
    </xf>
    <xf numFmtId="177" fontId="35" fillId="0" borderId="115" xfId="12" applyNumberFormat="1" applyFont="1" applyBorder="1" applyAlignment="1" applyProtection="1">
      <alignment horizontal="right" vertical="center" shrinkToFit="1"/>
      <protection locked="0"/>
    </xf>
    <xf numFmtId="0" fontId="35" fillId="0" borderId="115" xfId="20" applyNumberFormat="1" applyFont="1" applyFill="1" applyBorder="1" applyAlignment="1" applyProtection="1">
      <alignment horizontal="right" vertical="center" shrinkToFit="1"/>
      <protection locked="0"/>
    </xf>
    <xf numFmtId="0" fontId="35" fillId="0" borderId="115" xfId="12" applyFont="1" applyBorder="1" applyAlignment="1" applyProtection="1">
      <alignment horizontal="left" vertical="center" shrinkToFit="1"/>
      <protection locked="0"/>
    </xf>
    <xf numFmtId="0" fontId="35" fillId="0" borderId="120" xfId="12" applyFont="1" applyBorder="1" applyAlignment="1" applyProtection="1">
      <alignment horizontal="left" vertical="center" shrinkToFit="1"/>
      <protection locked="0"/>
    </xf>
    <xf numFmtId="177" fontId="35" fillId="0" borderId="119" xfId="12" applyNumberFormat="1" applyFont="1" applyBorder="1" applyAlignment="1" applyProtection="1">
      <alignment horizontal="right" vertical="center" shrinkToFit="1"/>
      <protection locked="0"/>
    </xf>
    <xf numFmtId="187" fontId="35" fillId="0" borderId="115" xfId="12" applyNumberFormat="1" applyFont="1" applyBorder="1" applyAlignment="1" applyProtection="1">
      <alignment horizontal="right" vertical="center" shrinkToFit="1"/>
      <protection locked="0"/>
    </xf>
    <xf numFmtId="177" fontId="35" fillId="6" borderId="114" xfId="13" applyNumberFormat="1" applyFont="1" applyFill="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5" xfId="13" applyNumberFormat="1" applyFont="1" applyFill="1" applyBorder="1" applyAlignment="1" applyProtection="1">
      <alignment horizontal="right" vertical="center" shrinkToFit="1"/>
      <protection locked="0"/>
    </xf>
    <xf numFmtId="177" fontId="35" fillId="6" borderId="119" xfId="13" applyNumberFormat="1" applyFont="1" applyFill="1" applyBorder="1" applyAlignment="1" applyProtection="1">
      <alignment horizontal="right" vertical="center" shrinkToFit="1"/>
      <protection locked="0"/>
    </xf>
    <xf numFmtId="177" fontId="35" fillId="8" borderId="141"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0" xfId="12" applyNumberFormat="1" applyFont="1" applyFill="1" applyBorder="1" applyAlignment="1" applyProtection="1">
      <alignment horizontal="right" vertical="center" shrinkToFit="1"/>
      <protection locked="0"/>
    </xf>
    <xf numFmtId="177" fontId="35" fillId="8" borderId="128"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3" xfId="12" applyNumberFormat="1" applyFont="1" applyFill="1" applyBorder="1" applyAlignment="1" applyProtection="1">
      <alignment horizontal="right" vertical="center" shrinkToFit="1"/>
      <protection locked="0"/>
    </xf>
    <xf numFmtId="0" fontId="35" fillId="8" borderId="128" xfId="12" applyFont="1" applyFill="1" applyBorder="1" applyAlignment="1" applyProtection="1">
      <alignment horizontal="left" vertical="center" shrinkToFit="1"/>
      <protection locked="0"/>
    </xf>
    <xf numFmtId="0" fontId="35" fillId="8" borderId="131"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1" xfId="12" applyFont="1" applyFill="1" applyBorder="1" applyAlignment="1" applyProtection="1">
      <alignment horizontal="left" vertical="center" shrinkToFit="1"/>
      <protection locked="0"/>
    </xf>
    <xf numFmtId="0" fontId="35" fillId="6" borderId="112" xfId="12" applyFont="1" applyFill="1" applyBorder="1" applyAlignment="1" applyProtection="1">
      <alignment horizontal="left" vertical="center" shrinkToFit="1"/>
      <protection locked="0"/>
    </xf>
    <xf numFmtId="0" fontId="35" fillId="6" borderId="118" xfId="12" applyFont="1" applyFill="1" applyBorder="1" applyAlignment="1" applyProtection="1">
      <alignment horizontal="left" vertical="center" shrinkToFit="1"/>
      <protection locked="0"/>
    </xf>
    <xf numFmtId="177" fontId="35" fillId="6" borderId="111" xfId="12" applyNumberFormat="1" applyFont="1" applyFill="1" applyBorder="1" applyAlignment="1" applyProtection="1">
      <alignment horizontal="righ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0" fontId="35" fillId="6" borderId="113" xfId="12" applyFont="1" applyFill="1" applyBorder="1" applyAlignment="1" applyProtection="1">
      <alignment horizontal="left" vertical="center" shrinkToFit="1"/>
      <protection locked="0"/>
    </xf>
    <xf numFmtId="177" fontId="40" fillId="0" borderId="115" xfId="12" applyNumberFormat="1" applyFont="1" applyBorder="1" applyAlignment="1" applyProtection="1">
      <alignment horizontal="right" vertical="center" shrinkToFit="1"/>
      <protection locked="0"/>
    </xf>
    <xf numFmtId="0" fontId="35" fillId="0" borderId="101" xfId="12" applyFont="1" applyBorder="1" applyAlignment="1" applyProtection="1">
      <alignment horizontal="left" vertical="center" shrinkToFit="1"/>
      <protection locked="0"/>
    </xf>
    <xf numFmtId="0" fontId="35" fillId="0" borderId="107" xfId="12" applyFont="1" applyBorder="1" applyAlignment="1" applyProtection="1">
      <alignment horizontal="left" vertical="center" shrinkToFit="1"/>
      <protection locked="0"/>
    </xf>
    <xf numFmtId="0" fontId="35" fillId="0" borderId="11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177" fontId="40" fillId="0" borderId="114" xfId="12" applyNumberFormat="1" applyFont="1" applyBorder="1" applyAlignment="1" applyProtection="1">
      <alignment horizontal="right" vertical="center" shrinkToFit="1"/>
      <protection locked="0"/>
    </xf>
    <xf numFmtId="177" fontId="35" fillId="0" borderId="114" xfId="12" applyNumberFormat="1" applyFont="1" applyBorder="1" applyAlignment="1" applyProtection="1">
      <alignment horizontal="right" vertical="center" shrinkToFit="1"/>
      <protection locked="0"/>
    </xf>
    <xf numFmtId="177" fontId="35" fillId="0" borderId="111"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6" borderId="144" xfId="12" applyFont="1" applyFill="1" applyBorder="1" applyAlignment="1" applyProtection="1">
      <alignment horizontal="lef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177" fontId="35" fillId="6" borderId="122" xfId="12" applyNumberFormat="1" applyFont="1" applyFill="1" applyBorder="1" applyAlignment="1" applyProtection="1">
      <alignment horizontal="right" vertical="center" shrinkToFit="1"/>
      <protection locked="0"/>
    </xf>
    <xf numFmtId="177" fontId="35" fillId="6" borderId="123" xfId="12" applyNumberFormat="1" applyFont="1" applyFill="1" applyBorder="1" applyAlignment="1" applyProtection="1">
      <alignment horizontal="right" vertical="center" shrinkToFit="1"/>
      <protection locked="0"/>
    </xf>
    <xf numFmtId="0" fontId="35" fillId="6" borderId="123" xfId="12" applyFont="1" applyFill="1" applyBorder="1" applyAlignment="1" applyProtection="1">
      <alignment horizontal="left" vertical="center" shrinkToFit="1"/>
      <protection locked="0"/>
    </xf>
    <xf numFmtId="0" fontId="35" fillId="6" borderId="126" xfId="12" applyFont="1" applyFill="1" applyBorder="1" applyAlignment="1" applyProtection="1">
      <alignment horizontal="left" vertical="center" shrinkToFit="1"/>
      <protection locked="0"/>
    </xf>
    <xf numFmtId="177" fontId="35" fillId="8" borderId="147" xfId="12" applyNumberFormat="1" applyFont="1" applyFill="1" applyBorder="1" applyAlignment="1" applyProtection="1">
      <alignment horizontal="righ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3"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4"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0"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1"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5"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0"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61"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2"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8" xfId="14" applyNumberFormat="1" applyFont="1" applyFill="1" applyBorder="1" applyAlignment="1">
      <alignment horizontal="right" vertical="center" shrinkToFit="1"/>
    </xf>
    <xf numFmtId="187" fontId="35" fillId="6" borderId="165"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1" xfId="14" applyNumberFormat="1" applyFont="1" applyFill="1" applyBorder="1" applyAlignment="1">
      <alignment horizontal="right" vertical="center" shrinkToFit="1"/>
    </xf>
    <xf numFmtId="177" fontId="35" fillId="6" borderId="172" xfId="14" applyNumberFormat="1" applyFont="1" applyFill="1" applyBorder="1" applyAlignment="1">
      <alignment horizontal="right" vertical="center" shrinkToFit="1"/>
    </xf>
    <xf numFmtId="187" fontId="35" fillId="6" borderId="172"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7" xfId="14" applyNumberFormat="1" applyFont="1" applyFill="1" applyBorder="1" applyAlignment="1">
      <alignment horizontal="right" vertical="center" shrinkToFit="1"/>
    </xf>
    <xf numFmtId="177" fontId="35" fillId="6" borderId="163"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4"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29"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3"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7"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1"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2" fillId="0" borderId="0" xfId="21" applyFont="1">
      <alignment vertical="center"/>
    </xf>
  </cellXfs>
  <cellStyles count="22">
    <cellStyle name="パーセント" xfId="20" builtinId="5"/>
    <cellStyle name="標準" xfId="0" builtinId="0"/>
    <cellStyle name="標準 2" xfId="6" xr:uid="{00000000-0005-0000-0000-000002000000}"/>
    <cellStyle name="標準 2 2" xfId="7" xr:uid="{00000000-0005-0000-0000-000003000000}"/>
    <cellStyle name="標準 2 3" xfId="10" xr:uid="{00000000-0005-0000-0000-000004000000}"/>
    <cellStyle name="標準 3" xfId="11" xr:uid="{00000000-0005-0000-0000-000005000000}"/>
    <cellStyle name="標準 4" xfId="5" xr:uid="{00000000-0005-0000-0000-000006000000}"/>
    <cellStyle name="標準 4_APAHO401600" xfId="1" xr:uid="{00000000-0005-0000-0000-000007000000}"/>
    <cellStyle name="標準 4_APAHO4019001" xfId="4" xr:uid="{00000000-0005-0000-0000-000008000000}"/>
    <cellStyle name="標準 4_ZJ08_022012_青森市_2010" xfId="3" xr:uid="{00000000-0005-0000-0000-000009000000}"/>
    <cellStyle name="標準 6" xfId="8" xr:uid="{00000000-0005-0000-0000-00000A000000}"/>
    <cellStyle name="標準 6_APAHO401000" xfId="9" xr:uid="{00000000-0005-0000-0000-00000B000000}"/>
    <cellStyle name="標準 6_APAHO401200_O-JJ1016-001-3_財政状況資料集(決算状況カード(各会計・関係団体))(Rev2)2" xfId="15" xr:uid="{00000000-0005-0000-0000-00000C000000}"/>
    <cellStyle name="標準 6_APAHO402200_O-JJ1016-001-3_財政状況資料集(決算状況カード(各会計・関係団体))(Rev2)2" xfId="12" xr:uid="{00000000-0005-0000-0000-00000D000000}"/>
    <cellStyle name="標準 7" xfId="21" xr:uid="{B00DB56F-81EC-4E44-A9EF-476A7915C7E1}"/>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1" Target="worksheets/sheet1.xml" Type="http://schemas.openxmlformats.org/officeDocument/2006/relationships/worksheet" /><Relationship Id="rId10" Target="worksheets/sheet10.xml" Type="http://schemas.openxmlformats.org/officeDocument/2006/relationships/worksheet" /><Relationship Id="rId11" Target="worksheets/sheet11.xml" Type="http://schemas.openxmlformats.org/officeDocument/2006/relationships/worksheet" /><Relationship Id="rId12" Target="worksheets/sheet12.xml" Type="http://schemas.openxmlformats.org/officeDocument/2006/relationships/worksheet" /><Relationship Id="rId13" Target="worksheets/sheet13.xml" Type="http://schemas.openxmlformats.org/officeDocument/2006/relationships/worksheet" /><Relationship Id="rId14" Target="worksheets/sheet14.xml" Type="http://schemas.openxmlformats.org/officeDocument/2006/relationships/worksheet" /><Relationship Id="rId15" Target="worksheets/sheet15.xml" Type="http://schemas.openxmlformats.org/officeDocument/2006/relationships/worksheet" /><Relationship Id="rId16" Target="worksheets/sheet16.xml" Type="http://schemas.openxmlformats.org/officeDocument/2006/relationships/worksheet" /><Relationship Id="rId17" Target="worksheets/sheet17.xml" Type="http://schemas.openxmlformats.org/officeDocument/2006/relationships/worksheet" /><Relationship Id="rId18" Target="externalLinks/externalLink1.xml" Type="http://schemas.openxmlformats.org/officeDocument/2006/relationships/externalLink" /><Relationship Id="rId19" Target="theme/theme1.xml" Type="http://schemas.openxmlformats.org/officeDocument/2006/relationships/theme" /><Relationship Id="rId2" Target="worksheets/sheet2.xml" Type="http://schemas.openxmlformats.org/officeDocument/2006/relationships/worksheet" /><Relationship Id="rId20" Target="styles.xml" Type="http://schemas.openxmlformats.org/officeDocument/2006/relationships/styles" /><Relationship Id="rId21" Target="sharedStrings.xml" Type="http://schemas.openxmlformats.org/officeDocument/2006/relationships/sharedStrings" /><Relationship Id="rId22" Target="calcChain.xml" Type="http://schemas.openxmlformats.org/officeDocument/2006/relationships/calcChain" /><Relationship Id="rId3" Target="worksheets/sheet3.xml" Type="http://schemas.openxmlformats.org/officeDocument/2006/relationships/worksheet" /><Relationship Id="rId4" Target="worksheets/sheet4.xml" Type="http://schemas.openxmlformats.org/officeDocument/2006/relationships/worksheet" /><Relationship Id="rId5" Target="worksheets/sheet5.xml" Type="http://schemas.openxmlformats.org/officeDocument/2006/relationships/worksheet" /><Relationship Id="rId6" Target="worksheets/sheet6.xml" Type="http://schemas.openxmlformats.org/officeDocument/2006/relationships/worksheet" /><Relationship Id="rId7" Target="worksheets/sheet7.xml" Type="http://schemas.openxmlformats.org/officeDocument/2006/relationships/worksheet" /><Relationship Id="rId8" Target="worksheets/sheet8.xml" Type="http://schemas.openxmlformats.org/officeDocument/2006/relationships/worksheet" /><Relationship Id="rId9" Target="worksheets/sheet9.xml" Type="http://schemas.openxmlformats.org/officeDocument/2006/relationships/worksheet" /></Relationships>
</file>

<file path=xl/charts/_rels/chart1.xml.rels><?xml version="1.0" encoding="UTF-8" standalone="yes"?><Relationships xmlns="http://schemas.openxmlformats.org/package/2006/relationships"><Relationship Id="rId1" Target="../drawings/drawing4.xml" Type="http://schemas.openxmlformats.org/officeDocument/2006/relationships/chartUserShapes"/></Relationships>
</file>

<file path=xl/charts/_rels/chart7.xml.rels><?xml version="1.0" encoding="UTF-8" standalone="yes"?><Relationships xmlns="http://schemas.openxmlformats.org/package/2006/relationships"><Relationship Id="rId1" Target="../theme/themeOverride1.xml" Type="http://schemas.openxmlformats.org/officeDocument/2006/relationships/themeOverride"/></Relationships>
</file>

<file path=xl/charts/_rels/chart8.xml.rels><?xml version="1.0" encoding="UTF-8" standalone="yes"?><Relationships xmlns="http://schemas.openxmlformats.org/package/2006/relationships"><Relationship Id="rId1" Target="../theme/themeOverride2.xml" Type="http://schemas.openxmlformats.org/officeDocument/2006/relationships/themeOverrid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57132</c:v>
                </c:pt>
                <c:pt idx="1">
                  <c:v>58766</c:v>
                </c:pt>
                <c:pt idx="2">
                  <c:v>62482</c:v>
                </c:pt>
                <c:pt idx="3">
                  <c:v>59288</c:v>
                </c:pt>
                <c:pt idx="4">
                  <c:v>63490</c:v>
                </c:pt>
              </c:numCache>
            </c:numRef>
          </c:val>
          <c:smooth val="0"/>
          <c:extLst>
            <c:ext xmlns:c16="http://schemas.microsoft.com/office/drawing/2014/chart" uri="{C3380CC4-5D6E-409C-BE32-E72D297353CC}">
              <c16:uniqueId val="{00000000-DB81-48DC-9349-B6307340F21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70552</c:v>
                </c:pt>
                <c:pt idx="1">
                  <c:v>78366</c:v>
                </c:pt>
                <c:pt idx="2">
                  <c:v>75099</c:v>
                </c:pt>
                <c:pt idx="3">
                  <c:v>77330</c:v>
                </c:pt>
                <c:pt idx="4">
                  <c:v>73550</c:v>
                </c:pt>
              </c:numCache>
            </c:numRef>
          </c:val>
          <c:smooth val="0"/>
          <c:extLst>
            <c:ext xmlns:c16="http://schemas.microsoft.com/office/drawing/2014/chart" uri="{C3380CC4-5D6E-409C-BE32-E72D297353CC}">
              <c16:uniqueId val="{00000001-DB81-48DC-9349-B6307340F21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0.3</c:v>
                </c:pt>
                <c:pt idx="1">
                  <c:v>7.0000000000000007E-2</c:v>
                </c:pt>
                <c:pt idx="2">
                  <c:v>0.22</c:v>
                </c:pt>
                <c:pt idx="3">
                  <c:v>0.25</c:v>
                </c:pt>
                <c:pt idx="4">
                  <c:v>0.33</c:v>
                </c:pt>
              </c:numCache>
            </c:numRef>
          </c:val>
          <c:extLst>
            <c:ext xmlns:c16="http://schemas.microsoft.com/office/drawing/2014/chart" uri="{C3380CC4-5D6E-409C-BE32-E72D297353CC}">
              <c16:uniqueId val="{00000000-51AA-425B-8785-EB06129242B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2.62</c:v>
                </c:pt>
                <c:pt idx="1">
                  <c:v>1.86</c:v>
                </c:pt>
                <c:pt idx="2">
                  <c:v>3.16</c:v>
                </c:pt>
                <c:pt idx="3">
                  <c:v>3.47</c:v>
                </c:pt>
                <c:pt idx="4">
                  <c:v>3.24</c:v>
                </c:pt>
              </c:numCache>
            </c:numRef>
          </c:val>
          <c:extLst>
            <c:ext xmlns:c16="http://schemas.microsoft.com/office/drawing/2014/chart" uri="{C3380CC4-5D6E-409C-BE32-E72D297353CC}">
              <c16:uniqueId val="{00000001-51AA-425B-8785-EB06129242B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-0.47</c:v>
                </c:pt>
                <c:pt idx="1">
                  <c:v>-0.97</c:v>
                </c:pt>
                <c:pt idx="2">
                  <c:v>1.53</c:v>
                </c:pt>
                <c:pt idx="3">
                  <c:v>0.25</c:v>
                </c:pt>
                <c:pt idx="4">
                  <c:v>-0.11</c:v>
                </c:pt>
              </c:numCache>
            </c:numRef>
          </c:val>
          <c:smooth val="0"/>
          <c:extLst>
            <c:ext xmlns:c16="http://schemas.microsoft.com/office/drawing/2014/chart" uri="{C3380CC4-5D6E-409C-BE32-E72D297353CC}">
              <c16:uniqueId val="{00000002-51AA-425B-8785-EB06129242B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0.85</c:v>
                </c:pt>
                <c:pt idx="2">
                  <c:v>#N/A</c:v>
                </c:pt>
                <c:pt idx="3">
                  <c:v>0.9</c:v>
                </c:pt>
                <c:pt idx="4">
                  <c:v>#N/A</c:v>
                </c:pt>
                <c:pt idx="5">
                  <c:v>0.84</c:v>
                </c:pt>
                <c:pt idx="6">
                  <c:v>#N/A</c:v>
                </c:pt>
                <c:pt idx="7">
                  <c:v>0.94</c:v>
                </c:pt>
                <c:pt idx="8">
                  <c:v>#N/A</c:v>
                </c:pt>
                <c:pt idx="9">
                  <c:v>0.97</c:v>
                </c:pt>
              </c:numCache>
            </c:numRef>
          </c:val>
          <c:extLst>
            <c:ext xmlns:c16="http://schemas.microsoft.com/office/drawing/2014/chart" uri="{C3380CC4-5D6E-409C-BE32-E72D297353CC}">
              <c16:uniqueId val="{00000000-9AFF-4603-B24A-3B3C80AA95B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AFF-4603-B24A-3B3C80AA95B6}"/>
            </c:ext>
          </c:extLst>
        </c:ser>
        <c:ser>
          <c:idx val="2"/>
          <c:order val="2"/>
          <c:tx>
            <c:strRef>
              <c:f>データシート!$A$29</c:f>
              <c:strCache>
                <c:ptCount val="1"/>
                <c:pt idx="0">
                  <c:v>介護保険事業費</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0.77</c:v>
                </c:pt>
                <c:pt idx="2">
                  <c:v>#N/A</c:v>
                </c:pt>
                <c:pt idx="3">
                  <c:v>1.05</c:v>
                </c:pt>
                <c:pt idx="4">
                  <c:v>#N/A</c:v>
                </c:pt>
                <c:pt idx="5">
                  <c:v>0.69</c:v>
                </c:pt>
                <c:pt idx="6">
                  <c:v>#N/A</c:v>
                </c:pt>
                <c:pt idx="7">
                  <c:v>0.96</c:v>
                </c:pt>
                <c:pt idx="8">
                  <c:v>#N/A</c:v>
                </c:pt>
                <c:pt idx="9">
                  <c:v>0.56000000000000005</c:v>
                </c:pt>
              </c:numCache>
            </c:numRef>
          </c:val>
          <c:extLst>
            <c:ext xmlns:c16="http://schemas.microsoft.com/office/drawing/2014/chart" uri="{C3380CC4-5D6E-409C-BE32-E72D297353CC}">
              <c16:uniqueId val="{00000002-9AFF-4603-B24A-3B3C80AA95B6}"/>
            </c:ext>
          </c:extLst>
        </c:ser>
        <c:ser>
          <c:idx val="3"/>
          <c:order val="3"/>
          <c:tx>
            <c:strRef>
              <c:f>データシート!$A$30</c:f>
              <c:strCache>
                <c:ptCount val="1"/>
                <c:pt idx="0">
                  <c:v>高速鉄道事業会計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1.66</c:v>
                </c:pt>
                <c:pt idx="2">
                  <c:v>#N/A</c:v>
                </c:pt>
                <c:pt idx="3">
                  <c:v>1.38</c:v>
                </c:pt>
                <c:pt idx="4">
                  <c:v>#N/A</c:v>
                </c:pt>
                <c:pt idx="5">
                  <c:v>0.72</c:v>
                </c:pt>
                <c:pt idx="6">
                  <c:v>#N/A</c:v>
                </c:pt>
                <c:pt idx="7">
                  <c:v>0.71</c:v>
                </c:pt>
                <c:pt idx="8">
                  <c:v>#N/A</c:v>
                </c:pt>
                <c:pt idx="9">
                  <c:v>0.76</c:v>
                </c:pt>
              </c:numCache>
            </c:numRef>
          </c:val>
          <c:extLst>
            <c:ext xmlns:c16="http://schemas.microsoft.com/office/drawing/2014/chart" uri="{C3380CC4-5D6E-409C-BE32-E72D297353CC}">
              <c16:uniqueId val="{00000003-9AFF-4603-B24A-3B3C80AA95B6}"/>
            </c:ext>
          </c:extLst>
        </c:ser>
        <c:ser>
          <c:idx val="4"/>
          <c:order val="4"/>
          <c:tx>
            <c:strRef>
              <c:f>データシート!$A$31</c:f>
              <c:strCache>
                <c:ptCount val="1"/>
                <c:pt idx="0">
                  <c:v>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3.82</c:v>
                </c:pt>
                <c:pt idx="2">
                  <c:v>#N/A</c:v>
                </c:pt>
                <c:pt idx="3">
                  <c:v>3.33</c:v>
                </c:pt>
                <c:pt idx="4">
                  <c:v>#N/A</c:v>
                </c:pt>
                <c:pt idx="5">
                  <c:v>2.09</c:v>
                </c:pt>
                <c:pt idx="6">
                  <c:v>#N/A</c:v>
                </c:pt>
                <c:pt idx="7">
                  <c:v>1.32</c:v>
                </c:pt>
                <c:pt idx="8">
                  <c:v>#N/A</c:v>
                </c:pt>
                <c:pt idx="9">
                  <c:v>1.39</c:v>
                </c:pt>
              </c:numCache>
            </c:numRef>
          </c:val>
          <c:extLst>
            <c:ext xmlns:c16="http://schemas.microsoft.com/office/drawing/2014/chart" uri="{C3380CC4-5D6E-409C-BE32-E72D297353CC}">
              <c16:uniqueId val="{00000004-9AFF-4603-B24A-3B3C80AA95B6}"/>
            </c:ext>
          </c:extLst>
        </c:ser>
        <c:ser>
          <c:idx val="5"/>
          <c:order val="5"/>
          <c:tx>
            <c:strRef>
              <c:f>データシート!$A$32</c:f>
              <c:strCache>
                <c:ptCount val="1"/>
                <c:pt idx="0">
                  <c:v>市街地再開発事業費</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c:v>
                </c:pt>
                <c:pt idx="2">
                  <c:v>#N/A</c:v>
                </c:pt>
                <c:pt idx="3">
                  <c:v>0.7</c:v>
                </c:pt>
                <c:pt idx="4">
                  <c:v>#N/A</c:v>
                </c:pt>
                <c:pt idx="5">
                  <c:v>1.17</c:v>
                </c:pt>
                <c:pt idx="6">
                  <c:v>#N/A</c:v>
                </c:pt>
                <c:pt idx="7">
                  <c:v>1.54</c:v>
                </c:pt>
                <c:pt idx="8">
                  <c:v>#N/A</c:v>
                </c:pt>
                <c:pt idx="9">
                  <c:v>1.83</c:v>
                </c:pt>
              </c:numCache>
            </c:numRef>
          </c:val>
          <c:extLst>
            <c:ext xmlns:c16="http://schemas.microsoft.com/office/drawing/2014/chart" uri="{C3380CC4-5D6E-409C-BE32-E72D297353CC}">
              <c16:uniqueId val="{00000005-9AFF-4603-B24A-3B3C80AA95B6}"/>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6.17</c:v>
                </c:pt>
                <c:pt idx="2">
                  <c:v>#N/A</c:v>
                </c:pt>
                <c:pt idx="3">
                  <c:v>6.06</c:v>
                </c:pt>
                <c:pt idx="4">
                  <c:v>#N/A</c:v>
                </c:pt>
                <c:pt idx="5">
                  <c:v>6.41</c:v>
                </c:pt>
                <c:pt idx="6">
                  <c:v>#N/A</c:v>
                </c:pt>
                <c:pt idx="7">
                  <c:v>6.81</c:v>
                </c:pt>
                <c:pt idx="8">
                  <c:v>#N/A</c:v>
                </c:pt>
                <c:pt idx="9">
                  <c:v>5.86</c:v>
                </c:pt>
              </c:numCache>
            </c:numRef>
          </c:val>
          <c:extLst>
            <c:ext xmlns:c16="http://schemas.microsoft.com/office/drawing/2014/chart" uri="{C3380CC4-5D6E-409C-BE32-E72D297353CC}">
              <c16:uniqueId val="{00000006-9AFF-4603-B24A-3B3C80AA95B6}"/>
            </c:ext>
          </c:extLst>
        </c:ser>
        <c:ser>
          <c:idx val="7"/>
          <c:order val="7"/>
          <c:tx>
            <c:strRef>
              <c:f>データシート!$A$34</c:f>
              <c:strCache>
                <c:ptCount val="1"/>
                <c:pt idx="0">
                  <c:v>港湾事業会計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8.48</c:v>
                </c:pt>
                <c:pt idx="2">
                  <c:v>#N/A</c:v>
                </c:pt>
                <c:pt idx="3">
                  <c:v>8.94</c:v>
                </c:pt>
                <c:pt idx="4">
                  <c:v>#N/A</c:v>
                </c:pt>
                <c:pt idx="5">
                  <c:v>9.44</c:v>
                </c:pt>
                <c:pt idx="6">
                  <c:v>#N/A</c:v>
                </c:pt>
                <c:pt idx="7">
                  <c:v>9.16</c:v>
                </c:pt>
                <c:pt idx="8">
                  <c:v>#N/A</c:v>
                </c:pt>
                <c:pt idx="9">
                  <c:v>7.08</c:v>
                </c:pt>
              </c:numCache>
            </c:numRef>
          </c:val>
          <c:extLst>
            <c:ext xmlns:c16="http://schemas.microsoft.com/office/drawing/2014/chart" uri="{C3380CC4-5D6E-409C-BE32-E72D297353CC}">
              <c16:uniqueId val="{00000007-9AFF-4603-B24A-3B3C80AA95B6}"/>
            </c:ext>
          </c:extLst>
        </c:ser>
        <c:ser>
          <c:idx val="8"/>
          <c:order val="8"/>
          <c:tx>
            <c:strRef>
              <c:f>データシート!$A$35</c:f>
              <c:strCache>
                <c:ptCount val="1"/>
                <c:pt idx="0">
                  <c:v>新都市整備事業会計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26.6</c:v>
                </c:pt>
                <c:pt idx="2">
                  <c:v>#N/A</c:v>
                </c:pt>
                <c:pt idx="3">
                  <c:v>27.83</c:v>
                </c:pt>
                <c:pt idx="4">
                  <c:v>#N/A</c:v>
                </c:pt>
                <c:pt idx="5">
                  <c:v>24.43</c:v>
                </c:pt>
                <c:pt idx="6">
                  <c:v>#N/A</c:v>
                </c:pt>
                <c:pt idx="7">
                  <c:v>24.27</c:v>
                </c:pt>
                <c:pt idx="8">
                  <c:v>#N/A</c:v>
                </c:pt>
                <c:pt idx="9">
                  <c:v>26.56</c:v>
                </c:pt>
              </c:numCache>
            </c:numRef>
          </c:val>
          <c:extLst>
            <c:ext xmlns:c16="http://schemas.microsoft.com/office/drawing/2014/chart" uri="{C3380CC4-5D6E-409C-BE32-E72D297353CC}">
              <c16:uniqueId val="{00000008-9AFF-4603-B24A-3B3C80AA95B6}"/>
            </c:ext>
          </c:extLst>
        </c:ser>
        <c:ser>
          <c:idx val="9"/>
          <c:order val="9"/>
          <c:tx>
            <c:strRef>
              <c:f>データシート!$A$36</c:f>
              <c:strCache>
                <c:ptCount val="1"/>
                <c:pt idx="0">
                  <c:v>自動車事業会計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0.39</c:v>
                </c:pt>
                <c:pt idx="1">
                  <c:v>#N/A</c:v>
                </c:pt>
                <c:pt idx="2">
                  <c:v>0.27</c:v>
                </c:pt>
                <c:pt idx="3">
                  <c:v>#N/A</c:v>
                </c:pt>
                <c:pt idx="4">
                  <c:v>0.35</c:v>
                </c:pt>
                <c:pt idx="5">
                  <c:v>#N/A</c:v>
                </c:pt>
                <c:pt idx="6">
                  <c:v>0.37</c:v>
                </c:pt>
                <c:pt idx="7">
                  <c:v>#N/A</c:v>
                </c:pt>
                <c:pt idx="8">
                  <c:v>0.37</c:v>
                </c:pt>
                <c:pt idx="9">
                  <c:v>#N/A</c:v>
                </c:pt>
              </c:numCache>
            </c:numRef>
          </c:val>
          <c:extLst>
            <c:ext xmlns:c16="http://schemas.microsoft.com/office/drawing/2014/chart" uri="{C3380CC4-5D6E-409C-BE32-E72D297353CC}">
              <c16:uniqueId val="{00000009-9AFF-4603-B24A-3B3C80AA95B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89541</c:v>
                </c:pt>
                <c:pt idx="5">
                  <c:v>85784</c:v>
                </c:pt>
                <c:pt idx="8">
                  <c:v>86057</c:v>
                </c:pt>
                <c:pt idx="11">
                  <c:v>83845</c:v>
                </c:pt>
                <c:pt idx="14">
                  <c:v>87538</c:v>
                </c:pt>
              </c:numCache>
            </c:numRef>
          </c:val>
          <c:extLst>
            <c:ext xmlns:c16="http://schemas.microsoft.com/office/drawing/2014/chart" uri="{C3380CC4-5D6E-409C-BE32-E72D297353CC}">
              <c16:uniqueId val="{00000000-ABFF-42EF-89F6-659464B26E6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BFF-42EF-89F6-659464B26E6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587</c:v>
                </c:pt>
                <c:pt idx="3">
                  <c:v>579</c:v>
                </c:pt>
                <c:pt idx="6">
                  <c:v>620</c:v>
                </c:pt>
                <c:pt idx="9">
                  <c:v>616</c:v>
                </c:pt>
                <c:pt idx="12">
                  <c:v>990</c:v>
                </c:pt>
              </c:numCache>
            </c:numRef>
          </c:val>
          <c:extLst>
            <c:ext xmlns:c16="http://schemas.microsoft.com/office/drawing/2014/chart" uri="{C3380CC4-5D6E-409C-BE32-E72D297353CC}">
              <c16:uniqueId val="{00000002-ABFF-42EF-89F6-659464B26E6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161</c:v>
                </c:pt>
                <c:pt idx="3">
                  <c:v>144</c:v>
                </c:pt>
                <c:pt idx="6">
                  <c:v>12</c:v>
                </c:pt>
                <c:pt idx="9">
                  <c:v>12</c:v>
                </c:pt>
                <c:pt idx="12">
                  <c:v>12</c:v>
                </c:pt>
              </c:numCache>
            </c:numRef>
          </c:val>
          <c:extLst>
            <c:ext xmlns:c16="http://schemas.microsoft.com/office/drawing/2014/chart" uri="{C3380CC4-5D6E-409C-BE32-E72D297353CC}">
              <c16:uniqueId val="{00000003-ABFF-42EF-89F6-659464B26E6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15259</c:v>
                </c:pt>
                <c:pt idx="3">
                  <c:v>15527</c:v>
                </c:pt>
                <c:pt idx="6">
                  <c:v>16277</c:v>
                </c:pt>
                <c:pt idx="9">
                  <c:v>15801</c:v>
                </c:pt>
                <c:pt idx="12">
                  <c:v>17119</c:v>
                </c:pt>
              </c:numCache>
            </c:numRef>
          </c:val>
          <c:extLst>
            <c:ext xmlns:c16="http://schemas.microsoft.com/office/drawing/2014/chart" uri="{C3380CC4-5D6E-409C-BE32-E72D297353CC}">
              <c16:uniqueId val="{00000004-ABFF-42EF-89F6-659464B26E6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42879</c:v>
                </c:pt>
                <c:pt idx="3">
                  <c:v>44716</c:v>
                </c:pt>
                <c:pt idx="6">
                  <c:v>46696</c:v>
                </c:pt>
                <c:pt idx="9">
                  <c:v>48432</c:v>
                </c:pt>
                <c:pt idx="12">
                  <c:v>49851</c:v>
                </c:pt>
              </c:numCache>
            </c:numRef>
          </c:val>
          <c:extLst>
            <c:ext xmlns:c16="http://schemas.microsoft.com/office/drawing/2014/chart" uri="{C3380CC4-5D6E-409C-BE32-E72D297353CC}">
              <c16:uniqueId val="{00000005-ABFF-42EF-89F6-659464B26E6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BFF-42EF-89F6-659464B26E6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46454</c:v>
                </c:pt>
                <c:pt idx="3">
                  <c:v>43314</c:v>
                </c:pt>
                <c:pt idx="6">
                  <c:v>40219</c:v>
                </c:pt>
                <c:pt idx="9">
                  <c:v>39836</c:v>
                </c:pt>
                <c:pt idx="12">
                  <c:v>39953</c:v>
                </c:pt>
              </c:numCache>
            </c:numRef>
          </c:val>
          <c:extLst>
            <c:ext xmlns:c16="http://schemas.microsoft.com/office/drawing/2014/chart" uri="{C3380CC4-5D6E-409C-BE32-E72D297353CC}">
              <c16:uniqueId val="{00000007-ABFF-42EF-89F6-659464B26E6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15799</c:v>
                </c:pt>
                <c:pt idx="2">
                  <c:v>#N/A</c:v>
                </c:pt>
                <c:pt idx="3">
                  <c:v>#N/A</c:v>
                </c:pt>
                <c:pt idx="4">
                  <c:v>18496</c:v>
                </c:pt>
                <c:pt idx="5">
                  <c:v>#N/A</c:v>
                </c:pt>
                <c:pt idx="6">
                  <c:v>#N/A</c:v>
                </c:pt>
                <c:pt idx="7">
                  <c:v>17767</c:v>
                </c:pt>
                <c:pt idx="8">
                  <c:v>#N/A</c:v>
                </c:pt>
                <c:pt idx="9">
                  <c:v>#N/A</c:v>
                </c:pt>
                <c:pt idx="10">
                  <c:v>20852</c:v>
                </c:pt>
                <c:pt idx="11">
                  <c:v>#N/A</c:v>
                </c:pt>
                <c:pt idx="12">
                  <c:v>#N/A</c:v>
                </c:pt>
                <c:pt idx="13">
                  <c:v>20387</c:v>
                </c:pt>
                <c:pt idx="14">
                  <c:v>#N/A</c:v>
                </c:pt>
              </c:numCache>
            </c:numRef>
          </c:val>
          <c:smooth val="0"/>
          <c:extLst>
            <c:ext xmlns:c16="http://schemas.microsoft.com/office/drawing/2014/chart" uri="{C3380CC4-5D6E-409C-BE32-E72D297353CC}">
              <c16:uniqueId val="{00000008-ABFF-42EF-89F6-659464B26E6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789859</c:v>
                </c:pt>
                <c:pt idx="5">
                  <c:v>804996</c:v>
                </c:pt>
                <c:pt idx="8">
                  <c:v>817714</c:v>
                </c:pt>
                <c:pt idx="11">
                  <c:v>816493</c:v>
                </c:pt>
                <c:pt idx="14">
                  <c:v>803890</c:v>
                </c:pt>
              </c:numCache>
            </c:numRef>
          </c:val>
          <c:extLst>
            <c:ext xmlns:c16="http://schemas.microsoft.com/office/drawing/2014/chart" uri="{C3380CC4-5D6E-409C-BE32-E72D297353CC}">
              <c16:uniqueId val="{00000000-8800-48CD-824B-6C7D26F11BD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207043</c:v>
                </c:pt>
                <c:pt idx="5">
                  <c:v>207734</c:v>
                </c:pt>
                <c:pt idx="8">
                  <c:v>208776</c:v>
                </c:pt>
                <c:pt idx="11">
                  <c:v>200650</c:v>
                </c:pt>
                <c:pt idx="14">
                  <c:v>198910</c:v>
                </c:pt>
              </c:numCache>
            </c:numRef>
          </c:val>
          <c:extLst>
            <c:ext xmlns:c16="http://schemas.microsoft.com/office/drawing/2014/chart" uri="{C3380CC4-5D6E-409C-BE32-E72D297353CC}">
              <c16:uniqueId val="{00000001-8800-48CD-824B-6C7D26F11BD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315291</c:v>
                </c:pt>
                <c:pt idx="5">
                  <c:v>334226</c:v>
                </c:pt>
                <c:pt idx="8">
                  <c:v>388248</c:v>
                </c:pt>
                <c:pt idx="11">
                  <c:v>427679</c:v>
                </c:pt>
                <c:pt idx="14">
                  <c:v>456435</c:v>
                </c:pt>
              </c:numCache>
            </c:numRef>
          </c:val>
          <c:extLst>
            <c:ext xmlns:c16="http://schemas.microsoft.com/office/drawing/2014/chart" uri="{C3380CC4-5D6E-409C-BE32-E72D297353CC}">
              <c16:uniqueId val="{00000002-8800-48CD-824B-6C7D26F11BD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800-48CD-824B-6C7D26F11BD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800-48CD-824B-6C7D26F11BD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6081</c:v>
                </c:pt>
                <c:pt idx="3">
                  <c:v>2629</c:v>
                </c:pt>
                <c:pt idx="6">
                  <c:v>348</c:v>
                </c:pt>
                <c:pt idx="9">
                  <c:v>1006</c:v>
                </c:pt>
                <c:pt idx="12">
                  <c:v>1664</c:v>
                </c:pt>
              </c:numCache>
            </c:numRef>
          </c:val>
          <c:extLst>
            <c:ext xmlns:c16="http://schemas.microsoft.com/office/drawing/2014/chart" uri="{C3380CC4-5D6E-409C-BE32-E72D297353CC}">
              <c16:uniqueId val="{00000005-8800-48CD-824B-6C7D26F11BD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128896</c:v>
                </c:pt>
                <c:pt idx="3">
                  <c:v>126295</c:v>
                </c:pt>
                <c:pt idx="6">
                  <c:v>124080</c:v>
                </c:pt>
                <c:pt idx="9">
                  <c:v>120572</c:v>
                </c:pt>
                <c:pt idx="12">
                  <c:v>125071</c:v>
                </c:pt>
              </c:numCache>
            </c:numRef>
          </c:val>
          <c:extLst>
            <c:ext xmlns:c16="http://schemas.microsoft.com/office/drawing/2014/chart" uri="{C3380CC4-5D6E-409C-BE32-E72D297353CC}">
              <c16:uniqueId val="{00000006-8800-48CD-824B-6C7D26F11BD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302</c:v>
                </c:pt>
                <c:pt idx="3">
                  <c:v>162</c:v>
                </c:pt>
                <c:pt idx="6">
                  <c:v>154</c:v>
                </c:pt>
                <c:pt idx="9">
                  <c:v>145</c:v>
                </c:pt>
                <c:pt idx="12">
                  <c:v>134</c:v>
                </c:pt>
              </c:numCache>
            </c:numRef>
          </c:val>
          <c:extLst>
            <c:ext xmlns:c16="http://schemas.microsoft.com/office/drawing/2014/chart" uri="{C3380CC4-5D6E-409C-BE32-E72D297353CC}">
              <c16:uniqueId val="{00000007-8800-48CD-824B-6C7D26F11BD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159851</c:v>
                </c:pt>
                <c:pt idx="3">
                  <c:v>144417</c:v>
                </c:pt>
                <c:pt idx="6">
                  <c:v>163536</c:v>
                </c:pt>
                <c:pt idx="9">
                  <c:v>180870</c:v>
                </c:pt>
                <c:pt idx="12">
                  <c:v>186873</c:v>
                </c:pt>
              </c:numCache>
            </c:numRef>
          </c:val>
          <c:extLst>
            <c:ext xmlns:c16="http://schemas.microsoft.com/office/drawing/2014/chart" uri="{C3380CC4-5D6E-409C-BE32-E72D297353CC}">
              <c16:uniqueId val="{00000008-8800-48CD-824B-6C7D26F11BD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12625</c:v>
                </c:pt>
                <c:pt idx="3">
                  <c:v>9266</c:v>
                </c:pt>
                <c:pt idx="6">
                  <c:v>8137</c:v>
                </c:pt>
                <c:pt idx="9">
                  <c:v>7313</c:v>
                </c:pt>
                <c:pt idx="12">
                  <c:v>6152</c:v>
                </c:pt>
              </c:numCache>
            </c:numRef>
          </c:val>
          <c:extLst>
            <c:ext xmlns:c16="http://schemas.microsoft.com/office/drawing/2014/chart" uri="{C3380CC4-5D6E-409C-BE32-E72D297353CC}">
              <c16:uniqueId val="{00000009-8800-48CD-824B-6C7D26F11BD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1256347</c:v>
                </c:pt>
                <c:pt idx="3">
                  <c:v>1302898</c:v>
                </c:pt>
                <c:pt idx="6">
                  <c:v>1347560</c:v>
                </c:pt>
                <c:pt idx="9">
                  <c:v>1375102</c:v>
                </c:pt>
                <c:pt idx="12">
                  <c:v>1390372</c:v>
                </c:pt>
              </c:numCache>
            </c:numRef>
          </c:val>
          <c:extLst>
            <c:ext xmlns:c16="http://schemas.microsoft.com/office/drawing/2014/chart" uri="{C3380CC4-5D6E-409C-BE32-E72D297353CC}">
              <c16:uniqueId val="{0000000A-8800-48CD-824B-6C7D26F11BD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251909</c:v>
                </c:pt>
                <c:pt idx="2">
                  <c:v>#N/A</c:v>
                </c:pt>
                <c:pt idx="3">
                  <c:v>#N/A</c:v>
                </c:pt>
                <c:pt idx="4">
                  <c:v>238712</c:v>
                </c:pt>
                <c:pt idx="5">
                  <c:v>#N/A</c:v>
                </c:pt>
                <c:pt idx="6">
                  <c:v>#N/A</c:v>
                </c:pt>
                <c:pt idx="7">
                  <c:v>229077</c:v>
                </c:pt>
                <c:pt idx="8">
                  <c:v>#N/A</c:v>
                </c:pt>
                <c:pt idx="9">
                  <c:v>#N/A</c:v>
                </c:pt>
                <c:pt idx="10">
                  <c:v>240187</c:v>
                </c:pt>
                <c:pt idx="11">
                  <c:v>#N/A</c:v>
                </c:pt>
                <c:pt idx="12">
                  <c:v>#N/A</c:v>
                </c:pt>
                <c:pt idx="13">
                  <c:v>251032</c:v>
                </c:pt>
                <c:pt idx="14">
                  <c:v>#N/A</c:v>
                </c:pt>
              </c:numCache>
            </c:numRef>
          </c:val>
          <c:smooth val="0"/>
          <c:extLst>
            <c:ext xmlns:c16="http://schemas.microsoft.com/office/drawing/2014/chart" uri="{C3380CC4-5D6E-409C-BE32-E72D297353CC}">
              <c16:uniqueId val="{0000000B-8800-48CD-824B-6C7D26F11BD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14562</c:v>
                </c:pt>
                <c:pt idx="1">
                  <c:v>15598</c:v>
                </c:pt>
                <c:pt idx="2">
                  <c:v>14726</c:v>
                </c:pt>
              </c:numCache>
            </c:numRef>
          </c:val>
          <c:extLst>
            <c:ext xmlns:c16="http://schemas.microsoft.com/office/drawing/2014/chart" uri="{C3380CC4-5D6E-409C-BE32-E72D297353CC}">
              <c16:uniqueId val="{00000000-4E5D-4CA3-A260-788BFE83E91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25032</c:v>
                </c:pt>
                <c:pt idx="1">
                  <c:v>21791</c:v>
                </c:pt>
                <c:pt idx="2">
                  <c:v>23297</c:v>
                </c:pt>
              </c:numCache>
            </c:numRef>
          </c:val>
          <c:extLst>
            <c:ext xmlns:c16="http://schemas.microsoft.com/office/drawing/2014/chart" uri="{C3380CC4-5D6E-409C-BE32-E72D297353CC}">
              <c16:uniqueId val="{00000001-4E5D-4CA3-A260-788BFE83E91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28503</c:v>
                </c:pt>
                <c:pt idx="1">
                  <c:v>50019</c:v>
                </c:pt>
                <c:pt idx="2">
                  <c:v>52164</c:v>
                </c:pt>
              </c:numCache>
            </c:numRef>
          </c:val>
          <c:extLst>
            <c:ext xmlns:c16="http://schemas.microsoft.com/office/drawing/2014/chart" uri="{C3380CC4-5D6E-409C-BE32-E72D297353CC}">
              <c16:uniqueId val="{00000002-4E5D-4CA3-A260-788BFE83E91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{6C7160A4-C724-40C9-8BDC-90FF21F57300}</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25E4-40D3-B9EA-AFF1301C3B6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{BE60A20F-85F6-4E16-8034-6C20EC94ECAC}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E4-40D3-B9EA-AFF1301C3B6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{72056AD6-7F9D-42C3-8A6A-80E63D2B87E5}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E4-40D3-B9EA-AFF1301C3B6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{0B160A29-9A49-4211-9213-F69AC96ACCE8}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E4-40D3-B9EA-AFF1301C3B6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{ED851E17-CC33-42B6-9668-82BD6E6B6745}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E4-40D3-B9EA-AFF1301C3B6D}"/>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{B6AE0C22-C3FB-423A-9093-A425E38A5A96}</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25E4-40D3-B9EA-AFF1301C3B6D}"/>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{B31669A9-348E-424F-B71E-A9DD8F771264}</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25E4-40D3-B9EA-AFF1301C3B6D}"/>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{693EB3E7-B36A-4A00-A034-1DD73F9B6C25}</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25E4-40D3-B9EA-AFF1301C3B6D}"/>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{4C6F3043-1F9F-44F6-87AF-4B33BE13F453}</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25E4-40D3-B9EA-AFF1301C3B6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68.5</c:v>
                </c:pt>
                <c:pt idx="8">
                  <c:v>68.8</c:v>
                </c:pt>
                <c:pt idx="16">
                  <c:v>69.3</c:v>
                </c:pt>
                <c:pt idx="24">
                  <c:v>70.3</c:v>
                </c:pt>
                <c:pt idx="32">
                  <c:v>71.2</c:v>
                </c:pt>
              </c:numCache>
            </c:numRef>
          </c:xVal>
          <c:yVal>
            <c:numRef>
              <c:f>公会計指標分析・財政指標組合せ分析表!$BP$51:$DC$51</c:f>
              <c:numCache>
                <c:formatCode>#,##0.0;"▲ "#,##0.0</c:formatCode>
                <c:ptCount val="40"/>
                <c:pt idx="0">
                  <c:v>66.099999999999994</c:v>
                </c:pt>
                <c:pt idx="8">
                  <c:v>61.6</c:v>
                </c:pt>
                <c:pt idx="16">
                  <c:v>56.4</c:v>
                </c:pt>
                <c:pt idx="24">
                  <c:v>60.9</c:v>
                </c:pt>
                <c:pt idx="32">
                  <c:v>62.6</c:v>
                </c:pt>
              </c:numCache>
            </c:numRef>
          </c:yVal>
          <c:smooth val="0"/>
          <c:extLst>
            <c:ext xmlns:c16="http://schemas.microsoft.com/office/drawing/2014/chart" uri="{C3380CC4-5D6E-409C-BE32-E72D297353CC}">
              <c16:uniqueId val="{00000009-25E4-40D3-B9EA-AFF1301C3B6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{69875335-A16E-4AC8-990E-A0277F22B562}</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25E4-40D3-B9EA-AFF1301C3B6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{3C0EB1DD-C57C-4988-B149-365D156D2628}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E4-40D3-B9EA-AFF1301C3B6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{B88A55D0-B352-4D78-913F-16A67C31D2CF}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E4-40D3-B9EA-AFF1301C3B6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{75C4C912-D1AE-48DF-B486-DCB9BF5D4E2A}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E4-40D3-B9EA-AFF1301C3B6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{4A38AB4B-5BB6-412A-B985-B9E2FFED37E4}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E4-40D3-B9EA-AFF1301C3B6D}"/>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{2740F71D-915F-4D77-8DE0-DB4B043B45A8}</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25E4-40D3-B9EA-AFF1301C3B6D}"/>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{4869BD02-DF30-4920-8084-217057845EFF}</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25E4-40D3-B9EA-AFF1301C3B6D}"/>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{BE871376-94FF-484F-A9F0-D3348E3998FF}</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25E4-40D3-B9EA-AFF1301C3B6D}"/>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{3009BD43-4B7D-406B-A344-98007C333564}</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25E4-40D3-B9EA-AFF1301C3B6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63.4</c:v>
                </c:pt>
                <c:pt idx="8">
                  <c:v>64.3</c:v>
                </c:pt>
                <c:pt idx="16">
                  <c:v>65.2</c:v>
                </c:pt>
                <c:pt idx="24">
                  <c:v>66.2</c:v>
                </c:pt>
                <c:pt idx="32">
                  <c:v>66.400000000000006</c:v>
                </c:pt>
              </c:numCache>
            </c:numRef>
          </c:xVal>
          <c:yVal>
            <c:numRef>
              <c:f>公会計指標分析・財政指標組合せ分析表!$BP$55:$DC$55</c:f>
              <c:numCache>
                <c:formatCode>#,##0.0;"▲ "#,##0.0</c:formatCode>
                <c:ptCount val="40"/>
                <c:pt idx="0">
                  <c:v>91.9</c:v>
                </c:pt>
                <c:pt idx="8">
                  <c:v>86.1</c:v>
                </c:pt>
                <c:pt idx="16">
                  <c:v>72.8</c:v>
                </c:pt>
                <c:pt idx="24">
                  <c:v>67.599999999999994</c:v>
                </c:pt>
                <c:pt idx="32">
                  <c:v>63</c:v>
                </c:pt>
              </c:numCache>
            </c:numRef>
          </c:yVal>
          <c:smooth val="0"/>
          <c:extLst>
            <c:ext xmlns:c16="http://schemas.microsoft.com/office/drawing/2014/chart" uri="{C3380CC4-5D6E-409C-BE32-E72D297353CC}">
              <c16:uniqueId val="{00000013-25E4-40D3-B9EA-AFF1301C3B6D}"/>
            </c:ext>
          </c:extLst>
        </c:ser>
        <c:dLbls>
          <c:showLegendKey val="0"/>
          <c:showVal val="1"/>
          <c:showCatName val="0"/>
          <c:showSerName val="0"/>
          <c:showPercent val="0"/>
          <c:showBubbleSize val="0"/>
        </c:dLbls>
        <c:axId val="46179840"/>
        <c:axId val="46181760"/>
      </c:scatterChart>
      <c:valAx>
        <c:axId val="46179840"/>
        <c:scaling>
          <c:orientation val="maxMin"/>
          <c:max val="72"/>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{E883C8B9-6413-4142-BB46-93CB1D6E4E09}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A455-4173-A4D8-7EED74B3F77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{84699220-F668-48B6-9F38-296BE8A86B27}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455-4173-A4D8-7EED74B3F77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{DC4D818A-3E5D-4EA0-989F-FCFA6737BBBC}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455-4173-A4D8-7EED74B3F77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{E69FBF10-9094-4D1E-BF3E-A4E8F1707497}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455-4173-A4D8-7EED74B3F77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{9E726FEF-57C4-4260-8712-830592E9416D}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455-4173-A4D8-7EED74B3F777}"/>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{B226E09C-763E-42BB-8C54-9362C0C4496B}</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A455-4173-A4D8-7EED74B3F777}"/>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{0D5C501C-FE7C-4B23-9F43-F849E5449550}</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A455-4173-A4D8-7EED74B3F777}"/>
                </c:ext>
              </c:extLst>
            </c:dLbl>
            <c:dLbl>
              <c:idx val="24"/>
              <c:layout>
                <c:manualLayout>
                  <c:x val="-2.6710997734770717E-2"/>
                  <c:y val="-7.0299512229203678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{EF391235-9676-4A8E-AF74-BCEF2261E79F}</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A455-4173-A4D8-7EED74B3F777}"/>
                </c:ext>
              </c:extLst>
            </c:dLbl>
            <c:dLbl>
              <c:idx val="32"/>
              <c:layout>
                <c:manualLayout>
                  <c:x val="-3.6429687715380583E-2"/>
                  <c:y val="-5.4533781946384259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{D3124A34-B469-44C2-B7D0-A7DAA42CCB74}</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A455-4173-A4D8-7EED74B3F77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4.3</c:v>
                </c:pt>
                <c:pt idx="16">
                  <c:v>4.4000000000000004</c:v>
                </c:pt>
                <c:pt idx="24">
                  <c:v>4.8</c:v>
                </c:pt>
                <c:pt idx="32">
                  <c:v>4.9000000000000004</c:v>
                </c:pt>
              </c:numCache>
            </c:numRef>
          </c:xVal>
          <c:yVal>
            <c:numRef>
              <c:f>公会計指標分析・財政指標組合せ分析表!$BP$73:$DC$73</c:f>
              <c:numCache>
                <c:formatCode>#,##0.0;"▲ "#,##0.0</c:formatCode>
                <c:ptCount val="40"/>
                <c:pt idx="0">
                  <c:v>66.099999999999994</c:v>
                </c:pt>
                <c:pt idx="8">
                  <c:v>61.6</c:v>
                </c:pt>
                <c:pt idx="16">
                  <c:v>56.4</c:v>
                </c:pt>
                <c:pt idx="24">
                  <c:v>60.9</c:v>
                </c:pt>
                <c:pt idx="32">
                  <c:v>62.6</c:v>
                </c:pt>
              </c:numCache>
            </c:numRef>
          </c:yVal>
          <c:smooth val="0"/>
          <c:extLst>
            <c:ext xmlns:c16="http://schemas.microsoft.com/office/drawing/2014/chart" uri="{C3380CC4-5D6E-409C-BE32-E72D297353CC}">
              <c16:uniqueId val="{00000009-A455-4173-A4D8-7EED74B3F77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{F0944DFB-FBB8-4C66-B90B-CF599B6436A6}</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A455-4173-A4D8-7EED74B3F77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{2F2C3755-8B4C-4AD5-901C-4EA9AEC63B03}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455-4173-A4D8-7EED74B3F77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{905CFC26-8CC1-4A9C-A60D-DAF8254E7412}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455-4173-A4D8-7EED74B3F77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{C44BED4B-4CEC-4F37-96EC-2F3983D369E2}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455-4173-A4D8-7EED74B3F77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{C02E83C7-FDBC-45D8-BF63-D9C7EA0EC8E2}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455-4173-A4D8-7EED74B3F777}"/>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{7ABC4DB0-8B1E-4B29-AEB0-6720B1DADD70}</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A455-4173-A4D8-7EED74B3F777}"/>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{B4118C2E-BA17-41E5-BD21-A8702CC3D317}</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A455-4173-A4D8-7EED74B3F777}"/>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{2D54369A-EBC1-4A0D-A3D5-BF3432F239AA}</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A455-4173-A4D8-7EED74B3F777}"/>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{8E57AA02-31D0-472C-AB57-049736292336}</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A455-4173-A4D8-7EED74B3F77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7.3</c:v>
                </c:pt>
                <c:pt idx="16">
                  <c:v>7.1</c:v>
                </c:pt>
                <c:pt idx="24">
                  <c:v>6.8</c:v>
                </c:pt>
                <c:pt idx="32">
                  <c:v>6.6</c:v>
                </c:pt>
              </c:numCache>
            </c:numRef>
          </c:xVal>
          <c:yVal>
            <c:numRef>
              <c:f>公会計指標分析・財政指標組合せ分析表!$BP$77:$DC$77</c:f>
              <c:numCache>
                <c:formatCode>#,##0.0;"▲ "#,##0.0</c:formatCode>
                <c:ptCount val="40"/>
                <c:pt idx="0">
                  <c:v>91.9</c:v>
                </c:pt>
                <c:pt idx="8">
                  <c:v>86.1</c:v>
                </c:pt>
                <c:pt idx="16">
                  <c:v>72.8</c:v>
                </c:pt>
                <c:pt idx="24">
                  <c:v>67.599999999999994</c:v>
                </c:pt>
                <c:pt idx="32">
                  <c:v>63</c:v>
                </c:pt>
              </c:numCache>
            </c:numRef>
          </c:yVal>
          <c:smooth val="0"/>
          <c:extLst>
            <c:ext xmlns:c16="http://schemas.microsoft.com/office/drawing/2014/chart" uri="{C3380CC4-5D6E-409C-BE32-E72D297353CC}">
              <c16:uniqueId val="{00000013-A455-4173-A4D8-7EED74B3F777}"/>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3.xml.rels><?xml version="1.0" encoding="UTF-8" standalone="yes"?><Relationships xmlns="http://schemas.openxmlformats.org/package/2006/relationships"><Relationship Id="rId1" Target="../charts/chart1.xml" Type="http://schemas.openxmlformats.org/officeDocument/2006/relationships/chart"/></Relationships>
</file>

<file path=xl/drawings/_rels/drawing8.xml.rels><?xml version="1.0" encoding="UTF-8" standalone="yes"?><Relationships xmlns="http://schemas.openxmlformats.org/package/2006/relationships"><Relationship Id="rId1" Target="../charts/chart2.xml" Type="http://schemas.openxmlformats.org/officeDocument/2006/relationships/chart"/></Relationships>
</file>

<file path=xl/drawings/_rels/drawing9.xml.rels><?xml version="1.0" encoding="UTF-8" standalone="yes"?><Relationships xmlns="http://schemas.openxmlformats.org/package/2006/relationships"><Relationship Id="rId1" Target="../charts/chart3.xml" Type="http://schemas.openxmlformats.org/officeDocument/2006/relationships/chart"/></Relationships>
</file>

<file path=xl/drawings/_rels/drawing10.xml.rels><?xml version="1.0" encoding="UTF-8" standalone="yes"?><Relationships xmlns="http://schemas.openxmlformats.org/package/2006/relationships"><Relationship Id="rId1" Target="../charts/chart4.xml" Type="http://schemas.openxmlformats.org/officeDocument/2006/relationships/chart"/></Relationships>
</file>

<file path=xl/drawings/_rels/drawing11.xml.rels><?xml version="1.0" encoding="UTF-8" standalone="yes"?><Relationships xmlns="http://schemas.openxmlformats.org/package/2006/relationships"><Relationship Id="rId1" Target="../charts/chart5.xml" Type="http://schemas.openxmlformats.org/officeDocument/2006/relationships/chart"/></Relationships>
</file>

<file path=xl/drawings/_rels/drawing12.xml.rels><?xml version="1.0" encoding="UTF-8" standalone="yes"?><Relationships xmlns="http://schemas.openxmlformats.org/package/2006/relationships"><Relationship Id="rId1" Target="../charts/chart6.xml" Type="http://schemas.openxmlformats.org/officeDocument/2006/relationships/chart"/></Relationships>
</file>

<file path=xl/drawings/_rels/drawing13.xml.rels><?xml version="1.0" encoding="UTF-8" standalone="yes"?><Relationships xmlns="http://schemas.openxmlformats.org/package/2006/relationships"><Relationship Id="rId1" Target="../charts/chart7.xml" Type="http://schemas.openxmlformats.org/officeDocument/2006/relationships/chart"/><Relationship Id="rId2" Target="../charts/chart8.xml" Type="http://schemas.openxmlformats.org/officeDocument/2006/relationships/chart"/></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1,500,425
1,445,997
556.93
952,593,692
931,550,600
1,514,422
454,912,157
1,136,707,207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62.6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財政力指数については、震災復興事業に多額の市債を発行したことにより、その償還のための公債費が基準財政需要額に算入されていることなどから、類似団体平均を下回っている。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令和５年度は、市税収入の増などにより、基準財政収入額が増加したものの臨時財政対策債振替額の減などにより、前年度と同水準となった。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今後も市域内税収の増加に向けた施策に着実に取り組み、財政力指数の改善を図っていく。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20864</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64514"/>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107241</xdr:rowOff>
    </xdr:from>
    <xdr:ext cx="762000" cy="259045"/>
    <xdr:sp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20864</xdr:rowOff>
    </xdr:from>
    <xdr:to>
      <xdr:col>24</xdr:col>
      <xdr:colOff>12700</xdr:colOff>
      <xdr:row>37</xdr:row>
      <xdr:rowOff>20864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6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59872</xdr:rowOff>
    </xdr:from>
    <xdr:to>
      <xdr:col>23</xdr:col>
      <xdr:colOff>133350</xdr:colOff>
      <xdr:row>42</xdr:row>
      <xdr:rowOff>94343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60772"/>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161670</xdr:rowOff>
    </xdr:from>
    <xdr:ext cx="762000" cy="259045"/>
    <xdr:sp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84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59872</xdr:rowOff>
    </xdr:from>
    <xdr:to>
      <xdr:col>19</xdr:col>
      <xdr:colOff>133350</xdr:colOff>
      <xdr:row>42</xdr:row>
      <xdr:rowOff>59872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60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110672</xdr:rowOff>
    </xdr:from>
    <xdr:to>
      <xdr:col>19</xdr:col>
      <xdr:colOff>184150</xdr:colOff>
      <xdr:row>41</xdr:row>
      <xdr:rowOff>40822</xdr:rowOff>
    </xdr:to>
    <xdr:sp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50999</xdr:rowOff>
    </xdr:from>
    <xdr:ext cx="736600" cy="259045"/>
    <xdr:sp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73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42</xdr:row>
      <xdr:rowOff>59872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9182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110672</xdr:rowOff>
    </xdr:from>
    <xdr:to>
      <xdr:col>15</xdr:col>
      <xdr:colOff>133350</xdr:colOff>
      <xdr:row>41</xdr:row>
      <xdr:rowOff>40822</xdr:rowOff>
    </xdr:to>
    <xdr:sp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162378</xdr:rowOff>
    </xdr:from>
    <xdr:to>
      <xdr:col>11</xdr:col>
      <xdr:colOff>31750</xdr:colOff>
      <xdr:row>41</xdr:row>
      <xdr:rowOff>162378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91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41728</xdr:rowOff>
    </xdr:from>
    <xdr:to>
      <xdr:col>11</xdr:col>
      <xdr:colOff>82550</xdr:colOff>
      <xdr:row>40</xdr:row>
      <xdr:rowOff>143328</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153505</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153505</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43543</xdr:rowOff>
    </xdr:from>
    <xdr:to>
      <xdr:col>23</xdr:col>
      <xdr:colOff>184150</xdr:colOff>
      <xdr:row>42</xdr:row>
      <xdr:rowOff>145143</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9022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15620</xdr:rowOff>
    </xdr:from>
    <xdr:ext cx="762000" cy="259045"/>
    <xdr:sp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1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9072</xdr:rowOff>
    </xdr:from>
    <xdr:to>
      <xdr:col>19</xdr:col>
      <xdr:colOff>184150</xdr:colOff>
      <xdr:row>42</xdr:row>
      <xdr:rowOff>110672</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4064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9072</xdr:rowOff>
    </xdr:from>
    <xdr:to>
      <xdr:col>15</xdr:col>
      <xdr:colOff>133350</xdr:colOff>
      <xdr:row>42</xdr:row>
      <xdr:rowOff>110672</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3175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95449</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2286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111578</xdr:rowOff>
    </xdr:from>
    <xdr:to>
      <xdr:col>7</xdr:col>
      <xdr:colOff>31750</xdr:colOff>
      <xdr:row>42</xdr:row>
      <xdr:rowOff>41728</xdr:rowOff>
    </xdr:to>
    <xdr:sp textlink="">
      <xdr:nvSpPr>
        <xdr:cNvPr id="98" name="楕円 97">
          <a:extLst>
            <a:ext uri="{FF2B5EF4-FFF2-40B4-BE49-F238E27FC236}">
              <a16:creationId xmlns:a16="http://schemas.microsoft.com/office/drawing/2014/main" id="{00000000-0008-0000-0300-000062000000}"/>
            </a:ext>
          </a:extLst>
        </xdr:cNvPr>
        <xdr:cNvSpPr/>
      </xdr:nvSpPr>
      <xdr:spPr>
        <a:xfrm>
          <a:off x="1397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26505</xdr:rowOff>
    </xdr:from>
    <xdr:ext cx="762000" cy="259045"/>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経常収支比率については、震災復興事業に伴い公債費に関する比率が高まったこと等により悪化した水準を、その後の行財政改革の取組みによって改善を図ってきていたが</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、令和５年度は、地方税や地方交付税が増加したが臨財財政対策債の減少等に伴い、</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ポイント悪化した。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依然として類似団体の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中でも財政が硬直していることから、令和２年９月に策定した「行財政改革方針</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2025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」に基づき、組織の最適化、事務事業の見直し、行政手続きのスマート化など行財政改革の取組みを着実に進め、引き続き経常経費の削減を図っていく。</a:t>
          </a:r>
        </a:p>
      </xdr:txBody>
    </xdr:sp>
    <xdr:clientData/>
  </xdr:twoCellAnchor>
  <xdr:oneCellAnchor>
    <xdr:from>
      <xdr:col>3</xdr:col>
      <xdr:colOff>95250</xdr:colOff>
      <xdr:row>54</xdr:row>
      <xdr:rowOff>139700</xdr:rowOff>
    </xdr:from>
    <xdr:ext cx="298543" cy="225703"/>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46567</xdr:rowOff>
    </xdr:from>
    <xdr:to>
      <xdr:col>23</xdr:col>
      <xdr:colOff>133350</xdr:colOff>
      <xdr:row>66</xdr:row>
      <xdr:rowOff>136172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90667"/>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108249</xdr:rowOff>
    </xdr:from>
    <xdr:ext cx="762000" cy="259045"/>
    <xdr:sp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2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136172</xdr:rowOff>
    </xdr:from>
    <xdr:to>
      <xdr:col>24</xdr:col>
      <xdr:colOff>12700</xdr:colOff>
      <xdr:row>66</xdr:row>
      <xdr:rowOff>136172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5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132944</xdr:rowOff>
    </xdr:from>
    <xdr:ext cx="762000" cy="259045"/>
    <xdr:sp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3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46567</xdr:rowOff>
    </xdr:from>
    <xdr:to>
      <xdr:col>24</xdr:col>
      <xdr:colOff>12700</xdr:colOff>
      <xdr:row>58</xdr:row>
      <xdr:rowOff>46567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9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141111</xdr:rowOff>
    </xdr:from>
    <xdr:to>
      <xdr:col>23</xdr:col>
      <xdr:colOff>133350</xdr:colOff>
      <xdr:row>64</xdr:row>
      <xdr:rowOff>36689</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942461"/>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157638</xdr:rowOff>
    </xdr:from>
    <xdr:ext cx="762000" cy="259045"/>
    <xdr:sp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1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141111</xdr:rowOff>
    </xdr:from>
    <xdr:to>
      <xdr:col>23</xdr:col>
      <xdr:colOff>184150</xdr:colOff>
      <xdr:row>63</xdr:row>
      <xdr:rowOff>71261</xdr:rowOff>
    </xdr:to>
    <xdr:sp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7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71261</xdr:rowOff>
    </xdr:from>
    <xdr:to>
      <xdr:col>19</xdr:col>
      <xdr:colOff>133350</xdr:colOff>
      <xdr:row>63</xdr:row>
      <xdr:rowOff>141111</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701161"/>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127705</xdr:rowOff>
    </xdr:from>
    <xdr:to>
      <xdr:col>19</xdr:col>
      <xdr:colOff>184150</xdr:colOff>
      <xdr:row>63</xdr:row>
      <xdr:rowOff>57855</xdr:rowOff>
    </xdr:to>
    <xdr:sp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7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68032</xdr:rowOff>
    </xdr:from>
    <xdr:ext cx="736600" cy="259045"/>
    <xdr:sp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52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71261</xdr:rowOff>
    </xdr:from>
    <xdr:to>
      <xdr:col>15</xdr:col>
      <xdr:colOff>82550</xdr:colOff>
      <xdr:row>65</xdr:row>
      <xdr:rowOff>52917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701161"/>
          <a:ext cx="889000" cy="49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14817</xdr:rowOff>
    </xdr:from>
    <xdr:to>
      <xdr:col>15</xdr:col>
      <xdr:colOff>133350</xdr:colOff>
      <xdr:row>60</xdr:row>
      <xdr:rowOff>116417</xdr:rowOff>
    </xdr:to>
    <xdr:sp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30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126594</xdr:rowOff>
    </xdr:from>
    <xdr:ext cx="762000" cy="259045"/>
    <xdr:sp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52917</xdr:rowOff>
    </xdr:from>
    <xdr:to>
      <xdr:col>11</xdr:col>
      <xdr:colOff>31750</xdr:colOff>
      <xdr:row>65</xdr:row>
      <xdr:rowOff>93133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971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117122</xdr:rowOff>
    </xdr:from>
    <xdr:to>
      <xdr:col>11</xdr:col>
      <xdr:colOff>82550</xdr:colOff>
      <xdr:row>64</xdr:row>
      <xdr:rowOff>47272</xdr:rowOff>
    </xdr:to>
    <xdr:sp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91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57449</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68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117122</xdr:rowOff>
    </xdr:from>
    <xdr:to>
      <xdr:col>7</xdr:col>
      <xdr:colOff>31750</xdr:colOff>
      <xdr:row>64</xdr:row>
      <xdr:rowOff>47272</xdr:rowOff>
    </xdr:to>
    <xdr:sp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91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57449</xdr:rowOff>
    </xdr:from>
    <xdr:ext cx="762000" cy="259045"/>
    <xdr:sp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68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157339</xdr:rowOff>
    </xdr:from>
    <xdr:to>
      <xdr:col>23</xdr:col>
      <xdr:colOff>184150</xdr:colOff>
      <xdr:row>64</xdr:row>
      <xdr:rowOff>87489</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4902200" y="1095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129416</xdr:rowOff>
    </xdr:from>
    <xdr:ext cx="762000" cy="259045"/>
    <xdr:sp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3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90311</xdr:rowOff>
    </xdr:from>
    <xdr:to>
      <xdr:col>19</xdr:col>
      <xdr:colOff>184150</xdr:colOff>
      <xdr:row>64</xdr:row>
      <xdr:rowOff>20461</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4064000" y="1089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5238</xdr:rowOff>
    </xdr:from>
    <xdr:ext cx="7366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7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20461</xdr:rowOff>
    </xdr:from>
    <xdr:to>
      <xdr:col>15</xdr:col>
      <xdr:colOff>133350</xdr:colOff>
      <xdr:row>62</xdr:row>
      <xdr:rowOff>122061</xdr:rowOff>
    </xdr:to>
    <xdr:sp textlink="">
      <xdr:nvSpPr>
        <xdr:cNvPr id="157" name="楕円 156">
          <a:extLst>
            <a:ext uri="{FF2B5EF4-FFF2-40B4-BE49-F238E27FC236}">
              <a16:creationId xmlns:a16="http://schemas.microsoft.com/office/drawing/2014/main" id="{00000000-0008-0000-0300-00009D000000}"/>
            </a:ext>
          </a:extLst>
        </xdr:cNvPr>
        <xdr:cNvSpPr/>
      </xdr:nvSpPr>
      <xdr:spPr>
        <a:xfrm>
          <a:off x="3175000" y="1065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106838</xdr:rowOff>
    </xdr:from>
    <xdr:ext cx="762000" cy="259045"/>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3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2117</xdr:rowOff>
    </xdr:from>
    <xdr:to>
      <xdr:col>11</xdr:col>
      <xdr:colOff>82550</xdr:colOff>
      <xdr:row>65</xdr:row>
      <xdr:rowOff>103717</xdr:rowOff>
    </xdr:to>
    <xdr:sp textlink="">
      <xdr:nvSpPr>
        <xdr:cNvPr id="159" name="楕円 158">
          <a:extLst>
            <a:ext uri="{FF2B5EF4-FFF2-40B4-BE49-F238E27FC236}">
              <a16:creationId xmlns:a16="http://schemas.microsoft.com/office/drawing/2014/main" id="{00000000-0008-0000-0300-00009F000000}"/>
            </a:ext>
          </a:extLst>
        </xdr:cNvPr>
        <xdr:cNvSpPr/>
      </xdr:nvSpPr>
      <xdr:spPr>
        <a:xfrm>
          <a:off x="22860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88494</xdr:rowOff>
    </xdr:from>
    <xdr:ext cx="762000" cy="259045"/>
    <xdr:sp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3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42333</xdr:rowOff>
    </xdr:from>
    <xdr:to>
      <xdr:col>7</xdr:col>
      <xdr:colOff>31750</xdr:colOff>
      <xdr:row>65</xdr:row>
      <xdr:rowOff>143933</xdr:rowOff>
    </xdr:to>
    <xdr:sp textlink="">
      <xdr:nvSpPr>
        <xdr:cNvPr id="161" name="楕円 160">
          <a:extLst>
            <a:ext uri="{FF2B5EF4-FFF2-40B4-BE49-F238E27FC236}">
              <a16:creationId xmlns:a16="http://schemas.microsoft.com/office/drawing/2014/main" id="{00000000-0008-0000-0300-0000A1000000}"/>
            </a:ext>
          </a:extLst>
        </xdr:cNvPr>
        <xdr:cNvSpPr/>
      </xdr:nvSpPr>
      <xdr:spPr>
        <a:xfrm>
          <a:off x="13970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128710</xdr:rowOff>
    </xdr:from>
    <xdr:ext cx="762000" cy="259045"/>
    <xdr:sp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27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[187,819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震災以降、行財政改革を着実に進め、外郭団体への派遣職員も含めた職員総定数の削減を行ってきているが、 人口１人当たり人件費・物件費等決算額については、人口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人当たり職員数が類似団体平均と比べ</a:t>
          </a:r>
          <a:r>
            <a:rPr kumimoji="1" lang="en-US" altLang="ja-JP" sz="1100">
              <a:latin typeface="ＭＳ Ｐゴシック" panose="020B0600070205080204" pitchFamily="50" charset="-128"/>
              <a:ea typeface="ＭＳ Ｐゴシック" panose="020B0600070205080204" pitchFamily="50" charset="-128"/>
            </a:rPr>
            <a:t>1.11</a:t>
          </a:r>
          <a:r>
            <a:rPr kumimoji="1" lang="ja-JP" altLang="en-US" sz="1100">
              <a:latin typeface="ＭＳ Ｐゴシック" panose="020B0600070205080204" pitchFamily="50" charset="-128"/>
              <a:ea typeface="ＭＳ Ｐゴシック" panose="020B0600070205080204" pitchFamily="50" charset="-128"/>
            </a:rPr>
            <a:t>人多いこと、職員の平均年齢（令和５年４月時点類似団体中４位）や一般行政職の給与月額（令和５年４月時点類似団体中４位）が類似団体に比べ高い水準であることなどにより、類似団体平均を上回っている。こうした状況にあることから、令和２年９月に策定した「行財政改革方針</a:t>
          </a:r>
          <a:r>
            <a:rPr kumimoji="1" lang="en-US" altLang="ja-JP" sz="1100">
              <a:latin typeface="ＭＳ Ｐゴシック" panose="020B0600070205080204" pitchFamily="50" charset="-128"/>
              <a:ea typeface="ＭＳ Ｐゴシック" panose="020B0600070205080204" pitchFamily="50" charset="-128"/>
            </a:rPr>
            <a:t>2025</a:t>
          </a:r>
          <a:r>
            <a:rPr kumimoji="1" lang="ja-JP" altLang="en-US" sz="1100">
              <a:latin typeface="ＭＳ Ｐゴシック" panose="020B0600070205080204" pitchFamily="50" charset="-128"/>
              <a:ea typeface="ＭＳ Ｐゴシック" panose="020B0600070205080204" pitchFamily="50" charset="-128"/>
            </a:rPr>
            <a:t>」に基づき、組織の最適化、事務事業の見直し、行政手続きのスマート化など行財政改革の取組みを引き続き進めていく。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95" name="人件費・物件費等の状況グラフ枠">
          <a:extLst>
            <a:ext uri="{FF2B5EF4-FFF2-40B4-BE49-F238E27FC236}">
              <a16:creationId xmlns:a16="http://schemas.microsoft.com/office/drawing/2014/main" id="{00000000-0008-0000-0300-0000C3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116749</xdr:rowOff>
    </xdr:from>
    <xdr:to>
      <xdr:col>23</xdr:col>
      <xdr:colOff>133350</xdr:colOff>
      <xdr:row>86</xdr:row>
      <xdr:rowOff>149076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953000" y="13832749"/>
          <a:ext cx="0" cy="10610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86</xdr:row>
      <xdr:rowOff>121153</xdr:rowOff>
    </xdr:from>
    <xdr:ext cx="762000" cy="259045"/>
    <xdr:sp textlink="">
      <xdr:nvSpPr>
        <xdr:cNvPr id="197" name="人件費・物件費等の状況最小値テキスト">
          <a:extLst>
            <a:ext uri="{FF2B5EF4-FFF2-40B4-BE49-F238E27FC236}">
              <a16:creationId xmlns:a16="http://schemas.microsoft.com/office/drawing/2014/main" id="{00000000-0008-0000-0300-0000C5000000}"/>
            </a:ext>
          </a:extLst>
        </xdr:cNvPr>
        <xdr:cNvSpPr txBox="1"/>
      </xdr:nvSpPr>
      <xdr:spPr>
        <a:xfrm>
          <a:off x="5041900" y="14865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86</xdr:row>
      <xdr:rowOff>149076</xdr:rowOff>
    </xdr:from>
    <xdr:to>
      <xdr:col>24</xdr:col>
      <xdr:colOff>12700</xdr:colOff>
      <xdr:row>86</xdr:row>
      <xdr:rowOff>149076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4893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31676</xdr:rowOff>
    </xdr:from>
    <xdr:ext cx="762000" cy="259045"/>
    <xdr:sp textlink="">
      <xdr:nvSpPr>
        <xdr:cNvPr id="199" name="人件費・物件費等の状況最大値テキスト">
          <a:extLst>
            <a:ext uri="{FF2B5EF4-FFF2-40B4-BE49-F238E27FC236}">
              <a16:creationId xmlns:a16="http://schemas.microsoft.com/office/drawing/2014/main" id="{00000000-0008-0000-0300-0000C7000000}"/>
            </a:ext>
          </a:extLst>
        </xdr:cNvPr>
        <xdr:cNvSpPr txBox="1"/>
      </xdr:nvSpPr>
      <xdr:spPr>
        <a:xfrm>
          <a:off x="5041900" y="13576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116749</xdr:rowOff>
    </xdr:from>
    <xdr:to>
      <xdr:col>24</xdr:col>
      <xdr:colOff>12700</xdr:colOff>
      <xdr:row>80</xdr:row>
      <xdr:rowOff>116749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864100" y="13832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96140</xdr:rowOff>
    </xdr:from>
    <xdr:to>
      <xdr:col>23</xdr:col>
      <xdr:colOff>133350</xdr:colOff>
      <xdr:row>89</xdr:row>
      <xdr:rowOff>26476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4114800" y="14840840"/>
          <a:ext cx="838200" cy="44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81160</xdr:rowOff>
    </xdr:from>
    <xdr:ext cx="762000" cy="259045"/>
    <xdr:sp textlink="">
      <xdr:nvSpPr>
        <xdr:cNvPr id="202" name="人件費・物件費等の状況平均値テキスト">
          <a:extLst>
            <a:ext uri="{FF2B5EF4-FFF2-40B4-BE49-F238E27FC236}">
              <a16:creationId xmlns:a16="http://schemas.microsoft.com/office/drawing/2014/main" id="{00000000-0008-0000-0300-0000CA000000}"/>
            </a:ext>
          </a:extLst>
        </xdr:cNvPr>
        <xdr:cNvSpPr txBox="1"/>
      </xdr:nvSpPr>
      <xdr:spPr>
        <a:xfrm>
          <a:off x="5041900" y="14140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64633</xdr:rowOff>
    </xdr:from>
    <xdr:to>
      <xdr:col>23</xdr:col>
      <xdr:colOff>184150</xdr:colOff>
      <xdr:row>83</xdr:row>
      <xdr:rowOff>166233</xdr:rowOff>
    </xdr:to>
    <xdr:sp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902200" y="14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88</xdr:row>
      <xdr:rowOff>69946</xdr:rowOff>
    </xdr:from>
    <xdr:to>
      <xdr:col>19</xdr:col>
      <xdr:colOff>133350</xdr:colOff>
      <xdr:row>89</xdr:row>
      <xdr:rowOff>26476</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3225800" y="15157546"/>
          <a:ext cx="889000" cy="12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88094</xdr:rowOff>
    </xdr:from>
    <xdr:to>
      <xdr:col>19</xdr:col>
      <xdr:colOff>184150</xdr:colOff>
      <xdr:row>85</xdr:row>
      <xdr:rowOff>18244</xdr:rowOff>
    </xdr:to>
    <xdr:sp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4064000" y="1448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28421</xdr:rowOff>
    </xdr:from>
    <xdr:ext cx="736600" cy="259045"/>
    <xdr:sp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733800" y="1425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57907</xdr:rowOff>
    </xdr:from>
    <xdr:to>
      <xdr:col>15</xdr:col>
      <xdr:colOff>82550</xdr:colOff>
      <xdr:row>88</xdr:row>
      <xdr:rowOff>69946</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a:off x="2336800" y="14459707"/>
          <a:ext cx="889000" cy="697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117418</xdr:rowOff>
    </xdr:from>
    <xdr:to>
      <xdr:col>15</xdr:col>
      <xdr:colOff>133350</xdr:colOff>
      <xdr:row>84</xdr:row>
      <xdr:rowOff>47568</xdr:rowOff>
    </xdr:to>
    <xdr:sp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3175000" y="14347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57745</xdr:rowOff>
    </xdr:from>
    <xdr:ext cx="7620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844800" y="14116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52876</xdr:rowOff>
    </xdr:from>
    <xdr:to>
      <xdr:col>11</xdr:col>
      <xdr:colOff>31750</xdr:colOff>
      <xdr:row>84</xdr:row>
      <xdr:rowOff>57907</xdr:rowOff>
    </xdr:to>
    <xdr:cxnSp macro="">
      <xdr:nvCxnSpPr>
        <xdr:cNvPr id="210" name="直線コネクタ 209">
          <a:extLst>
            <a:ext uri="{FF2B5EF4-FFF2-40B4-BE49-F238E27FC236}">
              <a16:creationId xmlns:a16="http://schemas.microsoft.com/office/drawing/2014/main" id="{00000000-0008-0000-0300-0000D2000000}"/>
            </a:ext>
          </a:extLst>
        </xdr:cNvPr>
        <xdr:cNvCxnSpPr/>
      </xdr:nvCxnSpPr>
      <xdr:spPr>
        <a:xfrm>
          <a:off x="1447800" y="14283226"/>
          <a:ext cx="889000" cy="17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73242</xdr:rowOff>
    </xdr:from>
    <xdr:to>
      <xdr:col>11</xdr:col>
      <xdr:colOff>82550</xdr:colOff>
      <xdr:row>82</xdr:row>
      <xdr:rowOff>3392</xdr:rowOff>
    </xdr:to>
    <xdr:sp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2286000" y="13960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13569</xdr:rowOff>
    </xdr:from>
    <xdr:ext cx="762000" cy="259045"/>
    <xdr:sp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955800" y="13729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23120</xdr:rowOff>
    </xdr:from>
    <xdr:to>
      <xdr:col>7</xdr:col>
      <xdr:colOff>31750</xdr:colOff>
      <xdr:row>80</xdr:row>
      <xdr:rowOff>124720</xdr:rowOff>
    </xdr:to>
    <xdr:sp textlink="">
      <xdr:nvSpPr>
        <xdr:cNvPr id="213" name="フローチャート: 判断 212">
          <a:extLst>
            <a:ext uri="{FF2B5EF4-FFF2-40B4-BE49-F238E27FC236}">
              <a16:creationId xmlns:a16="http://schemas.microsoft.com/office/drawing/2014/main" id="{00000000-0008-0000-0300-0000D5000000}"/>
            </a:ext>
          </a:extLst>
        </xdr:cNvPr>
        <xdr:cNvSpPr/>
      </xdr:nvSpPr>
      <xdr:spPr>
        <a:xfrm>
          <a:off x="1397000" y="1373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134897</xdr:rowOff>
    </xdr:from>
    <xdr:ext cx="762000" cy="259045"/>
    <xdr:sp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066800" y="13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45340</xdr:rowOff>
    </xdr:from>
    <xdr:to>
      <xdr:col>23</xdr:col>
      <xdr:colOff>184150</xdr:colOff>
      <xdr:row>86</xdr:row>
      <xdr:rowOff>146940</xdr:rowOff>
    </xdr:to>
    <xdr:sp textlink="">
      <xdr:nvSpPr>
        <xdr:cNvPr id="220" name="楕円 219">
          <a:extLst>
            <a:ext uri="{FF2B5EF4-FFF2-40B4-BE49-F238E27FC236}">
              <a16:creationId xmlns:a16="http://schemas.microsoft.com/office/drawing/2014/main" id="{00000000-0008-0000-0300-0000DC000000}"/>
            </a:ext>
          </a:extLst>
        </xdr:cNvPr>
        <xdr:cNvSpPr/>
      </xdr:nvSpPr>
      <xdr:spPr>
        <a:xfrm>
          <a:off x="4902200" y="1479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112667</xdr:rowOff>
    </xdr:from>
    <xdr:ext cx="762000" cy="259045"/>
    <xdr:sp textlink="">
      <xdr:nvSpPr>
        <xdr:cNvPr id="221" name="人件費・物件費等の状況該当値テキスト">
          <a:extLst>
            <a:ext uri="{FF2B5EF4-FFF2-40B4-BE49-F238E27FC236}">
              <a16:creationId xmlns:a16="http://schemas.microsoft.com/office/drawing/2014/main" id="{00000000-0008-0000-0300-0000DD000000}"/>
            </a:ext>
          </a:extLst>
        </xdr:cNvPr>
        <xdr:cNvSpPr txBox="1"/>
      </xdr:nvSpPr>
      <xdr:spPr>
        <a:xfrm>
          <a:off x="5041900" y="1468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88</xdr:row>
      <xdr:rowOff>147126</xdr:rowOff>
    </xdr:from>
    <xdr:to>
      <xdr:col>19</xdr:col>
      <xdr:colOff>184150</xdr:colOff>
      <xdr:row>89</xdr:row>
      <xdr:rowOff>77276</xdr:rowOff>
    </xdr:to>
    <xdr:sp textlink="">
      <xdr:nvSpPr>
        <xdr:cNvPr id="222" name="楕円 221">
          <a:extLst>
            <a:ext uri="{FF2B5EF4-FFF2-40B4-BE49-F238E27FC236}">
              <a16:creationId xmlns:a16="http://schemas.microsoft.com/office/drawing/2014/main" id="{00000000-0008-0000-0300-0000DE000000}"/>
            </a:ext>
          </a:extLst>
        </xdr:cNvPr>
        <xdr:cNvSpPr/>
      </xdr:nvSpPr>
      <xdr:spPr>
        <a:xfrm>
          <a:off x="4064000" y="1523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89</xdr:row>
      <xdr:rowOff>62053</xdr:rowOff>
    </xdr:from>
    <xdr:ext cx="736600" cy="259045"/>
    <xdr:sp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3733800" y="15321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88</xdr:row>
      <xdr:rowOff>19146</xdr:rowOff>
    </xdr:from>
    <xdr:to>
      <xdr:col>15</xdr:col>
      <xdr:colOff>133350</xdr:colOff>
      <xdr:row>88</xdr:row>
      <xdr:rowOff>120746</xdr:rowOff>
    </xdr:to>
    <xdr:sp textlink="">
      <xdr:nvSpPr>
        <xdr:cNvPr id="224" name="楕円 223">
          <a:extLst>
            <a:ext uri="{FF2B5EF4-FFF2-40B4-BE49-F238E27FC236}">
              <a16:creationId xmlns:a16="http://schemas.microsoft.com/office/drawing/2014/main" id="{00000000-0008-0000-0300-0000E0000000}"/>
            </a:ext>
          </a:extLst>
        </xdr:cNvPr>
        <xdr:cNvSpPr/>
      </xdr:nvSpPr>
      <xdr:spPr>
        <a:xfrm>
          <a:off x="3175000" y="1510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105523</xdr:rowOff>
    </xdr:from>
    <xdr:ext cx="762000" cy="259045"/>
    <xdr:sp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2844800" y="151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7107</xdr:rowOff>
    </xdr:from>
    <xdr:to>
      <xdr:col>11</xdr:col>
      <xdr:colOff>82550</xdr:colOff>
      <xdr:row>84</xdr:row>
      <xdr:rowOff>108707</xdr:rowOff>
    </xdr:to>
    <xdr:sp textlink="">
      <xdr:nvSpPr>
        <xdr:cNvPr id="226" name="楕円 225">
          <a:extLst>
            <a:ext uri="{FF2B5EF4-FFF2-40B4-BE49-F238E27FC236}">
              <a16:creationId xmlns:a16="http://schemas.microsoft.com/office/drawing/2014/main" id="{00000000-0008-0000-0300-0000E2000000}"/>
            </a:ext>
          </a:extLst>
        </xdr:cNvPr>
        <xdr:cNvSpPr/>
      </xdr:nvSpPr>
      <xdr:spPr>
        <a:xfrm>
          <a:off x="2286000" y="1440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93484</xdr:rowOff>
    </xdr:from>
    <xdr:ext cx="762000" cy="259045"/>
    <xdr:sp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955800" y="14495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2076</xdr:rowOff>
    </xdr:from>
    <xdr:to>
      <xdr:col>7</xdr:col>
      <xdr:colOff>31750</xdr:colOff>
      <xdr:row>83</xdr:row>
      <xdr:rowOff>103676</xdr:rowOff>
    </xdr:to>
    <xdr:sp textlink="">
      <xdr:nvSpPr>
        <xdr:cNvPr id="228" name="楕円 227">
          <a:extLst>
            <a:ext uri="{FF2B5EF4-FFF2-40B4-BE49-F238E27FC236}">
              <a16:creationId xmlns:a16="http://schemas.microsoft.com/office/drawing/2014/main" id="{00000000-0008-0000-0300-0000E4000000}"/>
            </a:ext>
          </a:extLst>
        </xdr:cNvPr>
        <xdr:cNvSpPr/>
      </xdr:nvSpPr>
      <xdr:spPr>
        <a:xfrm>
          <a:off x="1397000" y="1423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88453</xdr:rowOff>
    </xdr:from>
    <xdr:ext cx="762000" cy="259045"/>
    <xdr:sp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066800" y="14318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34" name="正方形/長方形 233">
          <a:extLst>
            <a:ext uri="{FF2B5EF4-FFF2-40B4-BE49-F238E27FC236}">
              <a16:creationId xmlns:a16="http://schemas.microsoft.com/office/drawing/2014/main" id="{00000000-0008-0000-0300-0000EA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36" name="正方形/長方形 235">
          <a:extLst>
            <a:ext uri="{FF2B5EF4-FFF2-40B4-BE49-F238E27FC236}">
              <a16:creationId xmlns:a16="http://schemas.microsoft.com/office/drawing/2014/main" id="{00000000-0008-0000-0300-0000EC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8" name="正方形/長方形 237">
          <a:extLst>
            <a:ext uri="{FF2B5EF4-FFF2-40B4-BE49-F238E27FC236}">
              <a16:creationId xmlns:a16="http://schemas.microsoft.com/office/drawing/2014/main" id="{00000000-0008-0000-0300-0000EE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9" name="正方形/長方形 238">
          <a:extLst>
            <a:ext uri="{FF2B5EF4-FFF2-40B4-BE49-F238E27FC236}">
              <a16:creationId xmlns:a16="http://schemas.microsoft.com/office/drawing/2014/main" id="{00000000-0008-0000-0300-0000EF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41" name="正方形/長方形 240">
          <a:extLst>
            <a:ext uri="{FF2B5EF4-FFF2-40B4-BE49-F238E27FC236}">
              <a16:creationId xmlns:a16="http://schemas.microsoft.com/office/drawing/2014/main" id="{00000000-0008-0000-0300-0000F1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ラスパイレス指数については、職員構成の変動等の要因により増減しているが、類似団体との比較においては、中位程度の水準を維持している。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なお、給与体系に関しては、平成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より国に準じて給料表や諸手当の在り方を含めた給与制度の総合的見直しを実施し、給料表を平均２％引下げる見直しを行った。令和３年度より、人事評価の結果や職務職責をより一層反映した給与制度への見直しを行なっており、引き続き職員の意欲を高める給与制度を目指し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9" name="給与水準   （国との比較）グラフ枠">
          <a:extLst>
            <a:ext uri="{FF2B5EF4-FFF2-40B4-BE49-F238E27FC236}">
              <a16:creationId xmlns:a16="http://schemas.microsoft.com/office/drawing/2014/main" id="{00000000-0008-0000-0300-000003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130629</xdr:rowOff>
    </xdr:from>
    <xdr:to>
      <xdr:col>81</xdr:col>
      <xdr:colOff>44450</xdr:colOff>
      <xdr:row>89</xdr:row>
      <xdr:rowOff>69850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7018000" y="13846629"/>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textlink="">
      <xdr:nvSpPr>
        <xdr:cNvPr id="261" name="給与水準   （国との比較）最小値テキスト">
          <a:extLst>
            <a:ext uri="{FF2B5EF4-FFF2-40B4-BE49-F238E27FC236}">
              <a16:creationId xmlns:a16="http://schemas.microsoft.com/office/drawing/2014/main" id="{00000000-0008-0000-0300-000005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45556</xdr:rowOff>
    </xdr:from>
    <xdr:ext cx="762000" cy="259045"/>
    <xdr:sp textlink="">
      <xdr:nvSpPr>
        <xdr:cNvPr id="263" name="給与水準   （国との比較）最大値テキスト">
          <a:extLst>
            <a:ext uri="{FF2B5EF4-FFF2-40B4-BE49-F238E27FC236}">
              <a16:creationId xmlns:a16="http://schemas.microsoft.com/office/drawing/2014/main" id="{00000000-0008-0000-0300-000007010000}"/>
            </a:ext>
          </a:extLst>
        </xdr:cNvPr>
        <xdr:cNvSpPr txBox="1"/>
      </xdr:nvSpPr>
      <xdr:spPr>
        <a:xfrm>
          <a:off x="171069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130629</xdr:rowOff>
    </xdr:from>
    <xdr:to>
      <xdr:col>81</xdr:col>
      <xdr:colOff>133350</xdr:colOff>
      <xdr:row>80</xdr:row>
      <xdr:rowOff>130629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6929100" y="13846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65314</xdr:rowOff>
    </xdr:from>
    <xdr:to>
      <xdr:col>81</xdr:col>
      <xdr:colOff>44450</xdr:colOff>
      <xdr:row>84</xdr:row>
      <xdr:rowOff>134257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6179800" y="1446711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133548</xdr:rowOff>
    </xdr:from>
    <xdr:ext cx="762000" cy="259045"/>
    <xdr:sp textlink="">
      <xdr:nvSpPr>
        <xdr:cNvPr id="266" name="給与水準   （国との比較）平均値テキスト">
          <a:extLst>
            <a:ext uri="{FF2B5EF4-FFF2-40B4-BE49-F238E27FC236}">
              <a16:creationId xmlns:a16="http://schemas.microsoft.com/office/drawing/2014/main" id="{00000000-0008-0000-0300-00000A010000}"/>
            </a:ext>
          </a:extLst>
        </xdr:cNvPr>
        <xdr:cNvSpPr txBox="1"/>
      </xdr:nvSpPr>
      <xdr:spPr>
        <a:xfrm>
          <a:off x="17106900" y="141924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117021</xdr:rowOff>
    </xdr:from>
    <xdr:to>
      <xdr:col>81</xdr:col>
      <xdr:colOff>95250</xdr:colOff>
      <xdr:row>84</xdr:row>
      <xdr:rowOff>47171</xdr:rowOff>
    </xdr:to>
    <xdr:sp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9672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99786</xdr:rowOff>
    </xdr:from>
    <xdr:to>
      <xdr:col>77</xdr:col>
      <xdr:colOff>44450</xdr:colOff>
      <xdr:row>84</xdr:row>
      <xdr:rowOff>134257</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5290800" y="145015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48079</xdr:rowOff>
    </xdr:from>
    <xdr:to>
      <xdr:col>77</xdr:col>
      <xdr:colOff>95250</xdr:colOff>
      <xdr:row>83</xdr:row>
      <xdr:rowOff>149679</xdr:rowOff>
    </xdr:to>
    <xdr:sp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6129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159856</xdr:rowOff>
    </xdr:from>
    <xdr:ext cx="736600" cy="259045"/>
    <xdr:sp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798800" y="14047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99786</xdr:rowOff>
    </xdr:from>
    <xdr:to>
      <xdr:col>72</xdr:col>
      <xdr:colOff>203200</xdr:colOff>
      <xdr:row>84</xdr:row>
      <xdr:rowOff>168729</xdr:rowOff>
    </xdr:to>
    <xdr:cxnSp macro="">
      <xdr:nvCxnSpPr>
        <xdr:cNvPr id="271" name="直線コネクタ 270">
          <a:extLst>
            <a:ext uri="{FF2B5EF4-FFF2-40B4-BE49-F238E27FC236}">
              <a16:creationId xmlns:a16="http://schemas.microsoft.com/office/drawing/2014/main" id="{00000000-0008-0000-0300-00000F010000}"/>
            </a:ext>
          </a:extLst>
        </xdr:cNvPr>
        <xdr:cNvCxnSpPr/>
      </xdr:nvCxnSpPr>
      <xdr:spPr>
        <a:xfrm flipV="1">
          <a:off x="14401800" y="145015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48079</xdr:rowOff>
    </xdr:from>
    <xdr:to>
      <xdr:col>73</xdr:col>
      <xdr:colOff>44450</xdr:colOff>
      <xdr:row>83</xdr:row>
      <xdr:rowOff>149679</xdr:rowOff>
    </xdr:to>
    <xdr:sp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159856</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84</xdr:row>
      <xdr:rowOff>168729</xdr:rowOff>
    </xdr:to>
    <xdr:cxnSp macro="">
      <xdr:nvCxnSpPr>
        <xdr:cNvPr id="274" name="直線コネクタ 273">
          <a:extLst>
            <a:ext uri="{FF2B5EF4-FFF2-40B4-BE49-F238E27FC236}">
              <a16:creationId xmlns:a16="http://schemas.microsoft.com/office/drawing/2014/main" id="{00000000-0008-0000-0300-000012010000}"/>
            </a:ext>
          </a:extLst>
        </xdr:cNvPr>
        <xdr:cNvCxnSpPr/>
      </xdr:nvCxnSpPr>
      <xdr:spPr>
        <a:xfrm>
          <a:off x="13512800" y="145360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117021</xdr:rowOff>
    </xdr:from>
    <xdr:to>
      <xdr:col>68</xdr:col>
      <xdr:colOff>203200</xdr:colOff>
      <xdr:row>84</xdr:row>
      <xdr:rowOff>47171</xdr:rowOff>
    </xdr:to>
    <xdr:sp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4351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57348</xdr:rowOff>
    </xdr:from>
    <xdr:ext cx="762000" cy="259045"/>
    <xdr:sp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020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textlink="">
      <xdr:nvSpPr>
        <xdr:cNvPr id="277" name="フローチャート: 判断 276">
          <a:extLst>
            <a:ext uri="{FF2B5EF4-FFF2-40B4-BE49-F238E27FC236}">
              <a16:creationId xmlns:a16="http://schemas.microsoft.com/office/drawing/2014/main" id="{00000000-0008-0000-0300-000015010000}"/>
            </a:ext>
          </a:extLst>
        </xdr:cNvPr>
        <xdr:cNvSpPr/>
      </xdr:nvSpPr>
      <xdr:spPr>
        <a:xfrm>
          <a:off x="13462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57348</xdr:rowOff>
    </xdr:from>
    <xdr:ext cx="762000" cy="259045"/>
    <xdr:sp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131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14514</xdr:rowOff>
    </xdr:from>
    <xdr:to>
      <xdr:col>81</xdr:col>
      <xdr:colOff>95250</xdr:colOff>
      <xdr:row>84</xdr:row>
      <xdr:rowOff>116114</xdr:rowOff>
    </xdr:to>
    <xdr:sp textlink="">
      <xdr:nvSpPr>
        <xdr:cNvPr id="284" name="楕円 283">
          <a:extLst>
            <a:ext uri="{FF2B5EF4-FFF2-40B4-BE49-F238E27FC236}">
              <a16:creationId xmlns:a16="http://schemas.microsoft.com/office/drawing/2014/main" id="{00000000-0008-0000-0300-00001C010000}"/>
            </a:ext>
          </a:extLst>
        </xdr:cNvPr>
        <xdr:cNvSpPr/>
      </xdr:nvSpPr>
      <xdr:spPr>
        <a:xfrm>
          <a:off x="169672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158041</xdr:rowOff>
    </xdr:from>
    <xdr:ext cx="762000" cy="259045"/>
    <xdr:sp textlink="">
      <xdr:nvSpPr>
        <xdr:cNvPr id="285" name="給与水準   （国との比較）該当値テキスト">
          <a:extLst>
            <a:ext uri="{FF2B5EF4-FFF2-40B4-BE49-F238E27FC236}">
              <a16:creationId xmlns:a16="http://schemas.microsoft.com/office/drawing/2014/main" id="{00000000-0008-0000-0300-00001D010000}"/>
            </a:ext>
          </a:extLst>
        </xdr:cNvPr>
        <xdr:cNvSpPr txBox="1"/>
      </xdr:nvSpPr>
      <xdr:spPr>
        <a:xfrm>
          <a:off x="17106900" y="14388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textlink="">
      <xdr:nvSpPr>
        <xdr:cNvPr id="286" name="楕円 285">
          <a:extLst>
            <a:ext uri="{FF2B5EF4-FFF2-40B4-BE49-F238E27FC236}">
              <a16:creationId xmlns:a16="http://schemas.microsoft.com/office/drawing/2014/main" id="{00000000-0008-0000-0300-00001E010000}"/>
            </a:ext>
          </a:extLst>
        </xdr:cNvPr>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169834</xdr:rowOff>
    </xdr:from>
    <xdr:ext cx="736600" cy="259045"/>
    <xdr:sp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98800" y="14571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48986</xdr:rowOff>
    </xdr:from>
    <xdr:to>
      <xdr:col>73</xdr:col>
      <xdr:colOff>44450</xdr:colOff>
      <xdr:row>84</xdr:row>
      <xdr:rowOff>150586</xdr:rowOff>
    </xdr:to>
    <xdr:sp textlink="">
      <xdr:nvSpPr>
        <xdr:cNvPr id="288" name="楕円 287">
          <a:extLst>
            <a:ext uri="{FF2B5EF4-FFF2-40B4-BE49-F238E27FC236}">
              <a16:creationId xmlns:a16="http://schemas.microsoft.com/office/drawing/2014/main" id="{00000000-0008-0000-0300-000020010000}"/>
            </a:ext>
          </a:extLst>
        </xdr:cNvPr>
        <xdr:cNvSpPr/>
      </xdr:nvSpPr>
      <xdr:spPr>
        <a:xfrm>
          <a:off x="15240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135363</xdr:rowOff>
    </xdr:from>
    <xdr:ext cx="762000" cy="259045"/>
    <xdr:sp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909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textlink="">
      <xdr:nvSpPr>
        <xdr:cNvPr id="290" name="楕円 289">
          <a:extLst>
            <a:ext uri="{FF2B5EF4-FFF2-40B4-BE49-F238E27FC236}">
              <a16:creationId xmlns:a16="http://schemas.microsoft.com/office/drawing/2014/main" id="{00000000-0008-0000-0300-000022010000}"/>
            </a:ext>
          </a:extLst>
        </xdr:cNvPr>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32856</xdr:rowOff>
    </xdr:from>
    <xdr:ext cx="762000" cy="259045"/>
    <xdr:sp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4020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textlink="">
      <xdr:nvSpPr>
        <xdr:cNvPr id="292" name="楕円 291">
          <a:extLst>
            <a:ext uri="{FF2B5EF4-FFF2-40B4-BE49-F238E27FC236}">
              <a16:creationId xmlns:a16="http://schemas.microsoft.com/office/drawing/2014/main" id="{00000000-0008-0000-0300-000024010000}"/>
            </a:ext>
          </a:extLst>
        </xdr:cNvPr>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97" name="正方形/長方形 296">
          <a:extLst>
            <a:ext uri="{FF2B5EF4-FFF2-40B4-BE49-F238E27FC236}">
              <a16:creationId xmlns:a16="http://schemas.microsoft.com/office/drawing/2014/main" id="{00000000-0008-0000-0300-00002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8" name="正方形/長方形 297">
          <a:extLst>
            <a:ext uri="{FF2B5EF4-FFF2-40B4-BE49-F238E27FC236}">
              <a16:creationId xmlns:a16="http://schemas.microsoft.com/office/drawing/2014/main" id="{00000000-0008-0000-0300-00002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9" name="正方形/長方形 298">
          <a:extLst>
            <a:ext uri="{FF2B5EF4-FFF2-40B4-BE49-F238E27FC236}">
              <a16:creationId xmlns:a16="http://schemas.microsoft.com/office/drawing/2014/main" id="{00000000-0008-0000-0300-00002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300" name="正方形/長方形 299">
          <a:extLst>
            <a:ext uri="{FF2B5EF4-FFF2-40B4-BE49-F238E27FC236}">
              <a16:creationId xmlns:a16="http://schemas.microsoft.com/office/drawing/2014/main" id="{00000000-0008-0000-0300-00002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301" name="正方形/長方形 300">
          <a:extLst>
            <a:ext uri="{FF2B5EF4-FFF2-40B4-BE49-F238E27FC236}">
              <a16:creationId xmlns:a16="http://schemas.microsoft.com/office/drawing/2014/main" id="{00000000-0008-0000-0300-00002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302" name="正方形/長方形 301">
          <a:extLst>
            <a:ext uri="{FF2B5EF4-FFF2-40B4-BE49-F238E27FC236}">
              <a16:creationId xmlns:a16="http://schemas.microsoft.com/office/drawing/2014/main" id="{00000000-0008-0000-0300-00002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303" name="正方形/長方形 302">
          <a:extLst>
            <a:ext uri="{FF2B5EF4-FFF2-40B4-BE49-F238E27FC236}">
              <a16:creationId xmlns:a16="http://schemas.microsoft.com/office/drawing/2014/main" id="{00000000-0008-0000-0300-00002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304" name="正方形/長方形 303">
          <a:extLst>
            <a:ext uri="{FF2B5EF4-FFF2-40B4-BE49-F238E27FC236}">
              <a16:creationId xmlns:a16="http://schemas.microsoft.com/office/drawing/2014/main" id="{00000000-0008-0000-0300-00003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305" name="正方形/長方形 304">
          <a:extLst>
            <a:ext uri="{FF2B5EF4-FFF2-40B4-BE49-F238E27FC236}">
              <a16:creationId xmlns:a16="http://schemas.microsoft.com/office/drawing/2014/main" id="{00000000-0008-0000-0300-00003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人口</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人当たり職員数については、類似団体平均を上回っているが、震災以降、行財政改革を着実に進め、外郭団体への派遣職員も含めた職員総定数</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8,167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人の削減を行ってきた。引き続き、行財政改革の取り組みを通じ、効率的かつ適正な職員配置、組織体制の構築を図っていく。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131826</xdr:rowOff>
    </xdr:from>
    <xdr:to>
      <xdr:col>81</xdr:col>
      <xdr:colOff>44450</xdr:colOff>
      <xdr:row>65</xdr:row>
      <xdr:rowOff>152654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075926"/>
          <a:ext cx="0" cy="1220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124731</xdr:rowOff>
    </xdr:from>
    <xdr:ext cx="762000" cy="259045"/>
    <xdr:sp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26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152654</xdr:rowOff>
    </xdr:from>
    <xdr:to>
      <xdr:col>81</xdr:col>
      <xdr:colOff>133350</xdr:colOff>
      <xdr:row>65</xdr:row>
      <xdr:rowOff>152654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29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46753</xdr:rowOff>
    </xdr:from>
    <xdr:ext cx="762000" cy="259045"/>
    <xdr:sp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1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131826</xdr:rowOff>
    </xdr:from>
    <xdr:to>
      <xdr:col>81</xdr:col>
      <xdr:colOff>133350</xdr:colOff>
      <xdr:row>58</xdr:row>
      <xdr:rowOff>131826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075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128524</xdr:rowOff>
    </xdr:from>
    <xdr:to>
      <xdr:col>81</xdr:col>
      <xdr:colOff>44450</xdr:colOff>
      <xdr:row>65</xdr:row>
      <xdr:rowOff>138176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6179800" y="1127277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72915</xdr:rowOff>
    </xdr:from>
    <xdr:ext cx="762000" cy="259045"/>
    <xdr:sp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531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56388</xdr:rowOff>
    </xdr:from>
    <xdr:to>
      <xdr:col>81</xdr:col>
      <xdr:colOff>95250</xdr:colOff>
      <xdr:row>62</xdr:row>
      <xdr:rowOff>157988</xdr:rowOff>
    </xdr:to>
    <xdr:sp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109220</xdr:rowOff>
    </xdr:from>
    <xdr:to>
      <xdr:col>77</xdr:col>
      <xdr:colOff>44450</xdr:colOff>
      <xdr:row>65</xdr:row>
      <xdr:rowOff>138176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125347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32258</xdr:rowOff>
    </xdr:from>
    <xdr:to>
      <xdr:col>77</xdr:col>
      <xdr:colOff>95250</xdr:colOff>
      <xdr:row>62</xdr:row>
      <xdr:rowOff>133858</xdr:rowOff>
    </xdr:to>
    <xdr:sp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144035</xdr:rowOff>
    </xdr:from>
    <xdr:ext cx="736600" cy="259045"/>
    <xdr:sp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31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75438</xdr:rowOff>
    </xdr:from>
    <xdr:to>
      <xdr:col>72</xdr:col>
      <xdr:colOff>203200</xdr:colOff>
      <xdr:row>65</xdr:row>
      <xdr:rowOff>109220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121968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22606</xdr:rowOff>
    </xdr:from>
    <xdr:to>
      <xdr:col>73</xdr:col>
      <xdr:colOff>44450</xdr:colOff>
      <xdr:row>62</xdr:row>
      <xdr:rowOff>124206</xdr:rowOff>
    </xdr:to>
    <xdr:sp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65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134383</xdr:rowOff>
    </xdr:from>
    <xdr:ext cx="762000" cy="259045"/>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2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128778</xdr:rowOff>
    </xdr:from>
    <xdr:to>
      <xdr:col>68</xdr:col>
      <xdr:colOff>152400</xdr:colOff>
      <xdr:row>65</xdr:row>
      <xdr:rowOff>75438</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930128"/>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8128</xdr:rowOff>
    </xdr:from>
    <xdr:to>
      <xdr:col>68</xdr:col>
      <xdr:colOff>203200</xdr:colOff>
      <xdr:row>62</xdr:row>
      <xdr:rowOff>109728</xdr:rowOff>
    </xdr:to>
    <xdr:sp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119905</xdr:rowOff>
    </xdr:from>
    <xdr:ext cx="762000" cy="259045"/>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162814</xdr:rowOff>
    </xdr:from>
    <xdr:to>
      <xdr:col>64</xdr:col>
      <xdr:colOff>152400</xdr:colOff>
      <xdr:row>61</xdr:row>
      <xdr:rowOff>92964</xdr:rowOff>
    </xdr:to>
    <xdr:sp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4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103141</xdr:rowOff>
    </xdr:from>
    <xdr:ext cx="762000" cy="259045"/>
    <xdr:sp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1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77724</xdr:rowOff>
    </xdr:from>
    <xdr:to>
      <xdr:col>81</xdr:col>
      <xdr:colOff>95250</xdr:colOff>
      <xdr:row>66</xdr:row>
      <xdr:rowOff>7874</xdr:rowOff>
    </xdr:to>
    <xdr:sp textlink="">
      <xdr:nvSpPr>
        <xdr:cNvPr id="345" name="楕円 344">
          <a:extLst>
            <a:ext uri="{FF2B5EF4-FFF2-40B4-BE49-F238E27FC236}">
              <a16:creationId xmlns:a16="http://schemas.microsoft.com/office/drawing/2014/main" id="{00000000-0008-0000-0300-000059010000}"/>
            </a:ext>
          </a:extLst>
        </xdr:cNvPr>
        <xdr:cNvSpPr/>
      </xdr:nvSpPr>
      <xdr:spPr>
        <a:xfrm>
          <a:off x="16967200" y="1122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145051</xdr:rowOff>
    </xdr:from>
    <xdr:ext cx="762000" cy="259045"/>
    <xdr:sp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1117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87376</xdr:rowOff>
    </xdr:from>
    <xdr:to>
      <xdr:col>77</xdr:col>
      <xdr:colOff>95250</xdr:colOff>
      <xdr:row>66</xdr:row>
      <xdr:rowOff>17526</xdr:rowOff>
    </xdr:to>
    <xdr:sp textlink="">
      <xdr:nvSpPr>
        <xdr:cNvPr id="347" name="楕円 346">
          <a:extLst>
            <a:ext uri="{FF2B5EF4-FFF2-40B4-BE49-F238E27FC236}">
              <a16:creationId xmlns:a16="http://schemas.microsoft.com/office/drawing/2014/main" id="{00000000-0008-0000-0300-00005B010000}"/>
            </a:ext>
          </a:extLst>
        </xdr:cNvPr>
        <xdr:cNvSpPr/>
      </xdr:nvSpPr>
      <xdr:spPr>
        <a:xfrm>
          <a:off x="16129000" y="1123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2303</xdr:rowOff>
    </xdr:from>
    <xdr:ext cx="736600" cy="259045"/>
    <xdr:sp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318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58420</xdr:rowOff>
    </xdr:from>
    <xdr:to>
      <xdr:col>73</xdr:col>
      <xdr:colOff>44450</xdr:colOff>
      <xdr:row>65</xdr:row>
      <xdr:rowOff>160020</xdr:rowOff>
    </xdr:to>
    <xdr:sp textlink="">
      <xdr:nvSpPr>
        <xdr:cNvPr id="349" name="楕円 348">
          <a:extLst>
            <a:ext uri="{FF2B5EF4-FFF2-40B4-BE49-F238E27FC236}">
              <a16:creationId xmlns:a16="http://schemas.microsoft.com/office/drawing/2014/main" id="{00000000-0008-0000-0300-00005D010000}"/>
            </a:ext>
          </a:extLst>
        </xdr:cNvPr>
        <xdr:cNvSpPr/>
      </xdr:nvSpPr>
      <xdr:spPr>
        <a:xfrm>
          <a:off x="15240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144797</xdr:rowOff>
    </xdr:from>
    <xdr:ext cx="762000" cy="259045"/>
    <xdr:sp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24638</xdr:rowOff>
    </xdr:from>
    <xdr:to>
      <xdr:col>68</xdr:col>
      <xdr:colOff>203200</xdr:colOff>
      <xdr:row>65</xdr:row>
      <xdr:rowOff>126238</xdr:rowOff>
    </xdr:to>
    <xdr:sp textlink="">
      <xdr:nvSpPr>
        <xdr:cNvPr id="351" name="楕円 350">
          <a:extLst>
            <a:ext uri="{FF2B5EF4-FFF2-40B4-BE49-F238E27FC236}">
              <a16:creationId xmlns:a16="http://schemas.microsoft.com/office/drawing/2014/main" id="{00000000-0008-0000-0300-00005F010000}"/>
            </a:ext>
          </a:extLst>
        </xdr:cNvPr>
        <xdr:cNvSpPr/>
      </xdr:nvSpPr>
      <xdr:spPr>
        <a:xfrm>
          <a:off x="14351000" y="111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111015</xdr:rowOff>
    </xdr:from>
    <xdr:ext cx="762000" cy="259045"/>
    <xdr:sp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125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77978</xdr:rowOff>
    </xdr:from>
    <xdr:to>
      <xdr:col>64</xdr:col>
      <xdr:colOff>152400</xdr:colOff>
      <xdr:row>64</xdr:row>
      <xdr:rowOff>8128</xdr:rowOff>
    </xdr:to>
    <xdr:sp textlink="">
      <xdr:nvSpPr>
        <xdr:cNvPr id="353" name="楕円 352">
          <a:extLst>
            <a:ext uri="{FF2B5EF4-FFF2-40B4-BE49-F238E27FC236}">
              <a16:creationId xmlns:a16="http://schemas.microsoft.com/office/drawing/2014/main" id="{00000000-0008-0000-0300-000061010000}"/>
            </a:ext>
          </a:extLst>
        </xdr:cNvPr>
        <xdr:cNvSpPr/>
      </xdr:nvSpPr>
      <xdr:spPr>
        <a:xfrm>
          <a:off x="134620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164355</xdr:rowOff>
    </xdr:from>
    <xdr:ext cx="762000" cy="259045"/>
    <xdr:sp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96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実質公債費比率については、市債発行の抑制努力に伴う市債残高の削減など、これまでの取組によって着実に低下してきており、平成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年度から類似団体平均を下回っている。令和５年度については、前年度から横ばいとなった。今後も、市民のくらしと安全・安心を守るために必要な一定の公共投資を行う一方で、「神戸市行財政改革</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」に基づき、財政健全化指標の適正な水準を維持しながら、将来世代に大きな負担を残さないことを基本とした健全で持続可能な財政運営を更に加速させていく。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82" name="公債費負担の状況グラフ枠">
          <a:extLst>
            <a:ext uri="{FF2B5EF4-FFF2-40B4-BE49-F238E27FC236}">
              <a16:creationId xmlns:a16="http://schemas.microsoft.com/office/drawing/2014/main" id="{00000000-0008-0000-0300-00007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129117</xdr:rowOff>
    </xdr:from>
    <xdr:to>
      <xdr:col>81</xdr:col>
      <xdr:colOff>44450</xdr:colOff>
      <xdr:row>45</xdr:row>
      <xdr:rowOff>87489</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7018000" y="6301317"/>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59566</xdr:rowOff>
    </xdr:from>
    <xdr:ext cx="762000" cy="259045"/>
    <xdr:sp textlink="">
      <xdr:nvSpPr>
        <xdr:cNvPr id="384" name="公債費負担の状況最小値テキスト">
          <a:extLst>
            <a:ext uri="{FF2B5EF4-FFF2-40B4-BE49-F238E27FC236}">
              <a16:creationId xmlns:a16="http://schemas.microsoft.com/office/drawing/2014/main" id="{00000000-0008-0000-0300-000080010000}"/>
            </a:ext>
          </a:extLst>
        </xdr:cNvPr>
        <xdr:cNvSpPr txBox="1"/>
      </xdr:nvSpPr>
      <xdr:spPr>
        <a:xfrm>
          <a:off x="17106900" y="77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87489</xdr:rowOff>
    </xdr:from>
    <xdr:to>
      <xdr:col>81</xdr:col>
      <xdr:colOff>133350</xdr:colOff>
      <xdr:row>45</xdr:row>
      <xdr:rowOff>87489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780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44044</xdr:rowOff>
    </xdr:from>
    <xdr:ext cx="762000" cy="259045"/>
    <xdr:sp textlink="">
      <xdr:nvSpPr>
        <xdr:cNvPr id="386" name="公債費負担の状況最大値テキスト">
          <a:extLst>
            <a:ext uri="{FF2B5EF4-FFF2-40B4-BE49-F238E27FC236}">
              <a16:creationId xmlns:a16="http://schemas.microsoft.com/office/drawing/2014/main" id="{00000000-0008-0000-0300-000082010000}"/>
            </a:ext>
          </a:extLst>
        </xdr:cNvPr>
        <xdr:cNvSpPr txBox="1"/>
      </xdr:nvSpPr>
      <xdr:spPr>
        <a:xfrm>
          <a:off x="17106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129117</xdr:rowOff>
    </xdr:from>
    <xdr:to>
      <xdr:col>81</xdr:col>
      <xdr:colOff>133350</xdr:colOff>
      <xdr:row>36</xdr:row>
      <xdr:rowOff>129117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137583</xdr:rowOff>
    </xdr:from>
    <xdr:to>
      <xdr:col>81</xdr:col>
      <xdr:colOff>44450</xdr:colOff>
      <xdr:row>39</xdr:row>
      <xdr:rowOff>150989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179800" y="682413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textlink="">
      <xdr:nvSpPr>
        <xdr:cNvPr id="389" name="公債費負担の状況平均値テキスト">
          <a:extLst>
            <a:ext uri="{FF2B5EF4-FFF2-40B4-BE49-F238E27FC236}">
              <a16:creationId xmlns:a16="http://schemas.microsoft.com/office/drawing/2014/main" id="{00000000-0008-0000-0300-000085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83961</xdr:rowOff>
    </xdr:from>
    <xdr:to>
      <xdr:col>77</xdr:col>
      <xdr:colOff>44450</xdr:colOff>
      <xdr:row>39</xdr:row>
      <xdr:rowOff>137583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5290800" y="6770511"/>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11995</xdr:rowOff>
    </xdr:from>
    <xdr:to>
      <xdr:col>77</xdr:col>
      <xdr:colOff>95250</xdr:colOff>
      <xdr:row>41</xdr:row>
      <xdr:rowOff>113595</xdr:rowOff>
    </xdr:to>
    <xdr:sp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129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98372</xdr:rowOff>
    </xdr:from>
    <xdr:ext cx="736600" cy="259045"/>
    <xdr:sp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7127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70555</xdr:rowOff>
    </xdr:from>
    <xdr:to>
      <xdr:col>72</xdr:col>
      <xdr:colOff>203200</xdr:colOff>
      <xdr:row>39</xdr:row>
      <xdr:rowOff>83961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4401800" y="67571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52211</xdr:rowOff>
    </xdr:from>
    <xdr:to>
      <xdr:col>73</xdr:col>
      <xdr:colOff>44450</xdr:colOff>
      <xdr:row>41</xdr:row>
      <xdr:rowOff>153811</xdr:rowOff>
    </xdr:to>
    <xdr:sp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5240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138588</xdr:rowOff>
    </xdr:from>
    <xdr:ext cx="7620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909800" y="71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70555</xdr:rowOff>
    </xdr:from>
    <xdr:to>
      <xdr:col>68</xdr:col>
      <xdr:colOff>152400</xdr:colOff>
      <xdr:row>39</xdr:row>
      <xdr:rowOff>110772</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flipV="1">
          <a:off x="13512800" y="675710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79022</xdr:rowOff>
    </xdr:from>
    <xdr:to>
      <xdr:col>68</xdr:col>
      <xdr:colOff>203200</xdr:colOff>
      <xdr:row>42</xdr:row>
      <xdr:rowOff>9172</xdr:rowOff>
    </xdr:to>
    <xdr:sp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4351000" y="710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165399</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71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79022</xdr:rowOff>
    </xdr:from>
    <xdr:to>
      <xdr:col>64</xdr:col>
      <xdr:colOff>152400</xdr:colOff>
      <xdr:row>42</xdr:row>
      <xdr:rowOff>9172</xdr:rowOff>
    </xdr:to>
    <xdr:sp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3462000" y="710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165399</xdr:rowOff>
    </xdr:from>
    <xdr:ext cx="762000" cy="259045"/>
    <xdr:sp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71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100189</xdr:rowOff>
    </xdr:from>
    <xdr:to>
      <xdr:col>81</xdr:col>
      <xdr:colOff>95250</xdr:colOff>
      <xdr:row>40</xdr:row>
      <xdr:rowOff>30339</xdr:rowOff>
    </xdr:to>
    <xdr:sp textlink="">
      <xdr:nvSpPr>
        <xdr:cNvPr id="407" name="楕円 406">
          <a:extLst>
            <a:ext uri="{FF2B5EF4-FFF2-40B4-BE49-F238E27FC236}">
              <a16:creationId xmlns:a16="http://schemas.microsoft.com/office/drawing/2014/main" id="{00000000-0008-0000-0300-000097010000}"/>
            </a:ext>
          </a:extLst>
        </xdr:cNvPr>
        <xdr:cNvSpPr/>
      </xdr:nvSpPr>
      <xdr:spPr>
        <a:xfrm>
          <a:off x="169672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116716</xdr:rowOff>
    </xdr:from>
    <xdr:ext cx="762000" cy="259045"/>
    <xdr:sp textlink="">
      <xdr:nvSpPr>
        <xdr:cNvPr id="408" name="公債費負担の状況該当値テキスト">
          <a:extLst>
            <a:ext uri="{FF2B5EF4-FFF2-40B4-BE49-F238E27FC236}">
              <a16:creationId xmlns:a16="http://schemas.microsoft.com/office/drawing/2014/main" id="{00000000-0008-0000-0300-000098010000}"/>
            </a:ext>
          </a:extLst>
        </xdr:cNvPr>
        <xdr:cNvSpPr txBox="1"/>
      </xdr:nvSpPr>
      <xdr:spPr>
        <a:xfrm>
          <a:off x="17106900" y="66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86783</xdr:rowOff>
    </xdr:from>
    <xdr:to>
      <xdr:col>77</xdr:col>
      <xdr:colOff>95250</xdr:colOff>
      <xdr:row>40</xdr:row>
      <xdr:rowOff>16933</xdr:rowOff>
    </xdr:to>
    <xdr:sp textlink="">
      <xdr:nvSpPr>
        <xdr:cNvPr id="409" name="楕円 408">
          <a:extLst>
            <a:ext uri="{FF2B5EF4-FFF2-40B4-BE49-F238E27FC236}">
              <a16:creationId xmlns:a16="http://schemas.microsoft.com/office/drawing/2014/main" id="{00000000-0008-0000-0300-000099010000}"/>
            </a:ext>
          </a:extLst>
        </xdr:cNvPr>
        <xdr:cNvSpPr/>
      </xdr:nvSpPr>
      <xdr:spPr>
        <a:xfrm>
          <a:off x="16129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27110</xdr:rowOff>
    </xdr:from>
    <xdr:ext cx="736600" cy="259045"/>
    <xdr:sp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798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33161</xdr:rowOff>
    </xdr:from>
    <xdr:to>
      <xdr:col>73</xdr:col>
      <xdr:colOff>44450</xdr:colOff>
      <xdr:row>39</xdr:row>
      <xdr:rowOff>134761</xdr:rowOff>
    </xdr:to>
    <xdr:sp textlink="">
      <xdr:nvSpPr>
        <xdr:cNvPr id="411" name="楕円 410">
          <a:extLst>
            <a:ext uri="{FF2B5EF4-FFF2-40B4-BE49-F238E27FC236}">
              <a16:creationId xmlns:a16="http://schemas.microsoft.com/office/drawing/2014/main" id="{00000000-0008-0000-0300-00009B010000}"/>
            </a:ext>
          </a:extLst>
        </xdr:cNvPr>
        <xdr:cNvSpPr/>
      </xdr:nvSpPr>
      <xdr:spPr>
        <a:xfrm>
          <a:off x="152400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144938</xdr:rowOff>
    </xdr:from>
    <xdr:ext cx="762000" cy="259045"/>
    <xdr:sp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909800" y="648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19755</xdr:rowOff>
    </xdr:from>
    <xdr:to>
      <xdr:col>68</xdr:col>
      <xdr:colOff>203200</xdr:colOff>
      <xdr:row>39</xdr:row>
      <xdr:rowOff>121355</xdr:rowOff>
    </xdr:to>
    <xdr:sp textlink="">
      <xdr:nvSpPr>
        <xdr:cNvPr id="413" name="楕円 412">
          <a:extLst>
            <a:ext uri="{FF2B5EF4-FFF2-40B4-BE49-F238E27FC236}">
              <a16:creationId xmlns:a16="http://schemas.microsoft.com/office/drawing/2014/main" id="{00000000-0008-0000-0300-00009D010000}"/>
            </a:ext>
          </a:extLst>
        </xdr:cNvPr>
        <xdr:cNvSpPr/>
      </xdr:nvSpPr>
      <xdr:spPr>
        <a:xfrm>
          <a:off x="14351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131532</xdr:rowOff>
    </xdr:from>
    <xdr:ext cx="762000" cy="259045"/>
    <xdr:sp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020800" y="647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59972</xdr:rowOff>
    </xdr:from>
    <xdr:to>
      <xdr:col>64</xdr:col>
      <xdr:colOff>152400</xdr:colOff>
      <xdr:row>39</xdr:row>
      <xdr:rowOff>161572</xdr:rowOff>
    </xdr:to>
    <xdr:sp textlink="">
      <xdr:nvSpPr>
        <xdr:cNvPr id="415" name="楕円 414">
          <a:extLst>
            <a:ext uri="{FF2B5EF4-FFF2-40B4-BE49-F238E27FC236}">
              <a16:creationId xmlns:a16="http://schemas.microsoft.com/office/drawing/2014/main" id="{00000000-0008-0000-0300-00009F010000}"/>
            </a:ext>
          </a:extLst>
        </xdr:cNvPr>
        <xdr:cNvSpPr/>
      </xdr:nvSpPr>
      <xdr:spPr>
        <a:xfrm>
          <a:off x="13462000" y="67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299</xdr:rowOff>
    </xdr:from>
    <xdr:ext cx="762000" cy="259045"/>
    <xdr:sp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131800" y="651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26" name="正方形/長方形 425">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比率については、震災復興事業に伴う多額の市債発行によって市債残高が高水準であったものの、その後の厳格な起債管理や満期一括償還に備えた堅実な公債基金の積立などによる比率の抑制に取り組んでおり、類似団体内平均値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なお、令和５年度は、臨財債や土木債の増により地方債残高が増加（</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億円）したこと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や公営企業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繰入見込額が増加（</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億円）したこと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今後は、令和２年９月に策定した「行財政改革方針</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」に基づき、財政健全化指標の適正な水準を維持しながら、将来世代に大きな負担を残さないことを基本とした健全で持続可能な財政運営を更に加速させていく。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44" name="将来負担の状況グラフ枠">
          <a:extLst>
            <a:ext uri="{FF2B5EF4-FFF2-40B4-BE49-F238E27FC236}">
              <a16:creationId xmlns:a16="http://schemas.microsoft.com/office/drawing/2014/main"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100584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7018000" y="2370667"/>
          <a:ext cx="0" cy="1330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72661</xdr:rowOff>
    </xdr:from>
    <xdr:ext cx="762000" cy="259045"/>
    <xdr:sp textlink="">
      <xdr:nvSpPr>
        <xdr:cNvPr id="446" name="将来負担の状況最小値テキスト">
          <a:extLst>
            <a:ext uri="{FF2B5EF4-FFF2-40B4-BE49-F238E27FC236}">
              <a16:creationId xmlns:a16="http://schemas.microsoft.com/office/drawing/2014/main" id="{00000000-0008-0000-0300-0000BE010000}"/>
            </a:ext>
          </a:extLst>
        </xdr:cNvPr>
        <xdr:cNvSpPr txBox="1"/>
      </xdr:nvSpPr>
      <xdr:spPr>
        <a:xfrm>
          <a:off x="17106900" y="367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100584</xdr:rowOff>
    </xdr:from>
    <xdr:to>
      <xdr:col>81</xdr:col>
      <xdr:colOff>133350</xdr:colOff>
      <xdr:row>21</xdr:row>
      <xdr:rowOff>100584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370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textlink="">
      <xdr:nvSpPr>
        <xdr:cNvPr id="448" name="将来負担の状況最大値テキスト">
          <a:extLst>
            <a:ext uri="{FF2B5EF4-FFF2-40B4-BE49-F238E27FC236}">
              <a16:creationId xmlns:a16="http://schemas.microsoft.com/office/drawing/2014/main" id="{00000000-0008-0000-0300-0000C0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117306</xdr:rowOff>
    </xdr:from>
    <xdr:to>
      <xdr:col>81</xdr:col>
      <xdr:colOff>44450</xdr:colOff>
      <xdr:row>16</xdr:row>
      <xdr:rowOff>130979</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179800" y="2860506"/>
          <a:ext cx="8382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55474</xdr:rowOff>
    </xdr:from>
    <xdr:ext cx="762000" cy="259045"/>
    <xdr:sp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79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83397</xdr:rowOff>
    </xdr:from>
    <xdr:to>
      <xdr:col>81</xdr:col>
      <xdr:colOff>95250</xdr:colOff>
      <xdr:row>17</xdr:row>
      <xdr:rowOff>13547</xdr:rowOff>
    </xdr:to>
    <xdr:sp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826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81111</xdr:rowOff>
    </xdr:from>
    <xdr:to>
      <xdr:col>77</xdr:col>
      <xdr:colOff>44450</xdr:colOff>
      <xdr:row>16</xdr:row>
      <xdr:rowOff>117306</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a:off x="15290800" y="2824311"/>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120396</xdr:rowOff>
    </xdr:from>
    <xdr:to>
      <xdr:col>77</xdr:col>
      <xdr:colOff>95250</xdr:colOff>
      <xdr:row>17</xdr:row>
      <xdr:rowOff>50546</xdr:rowOff>
    </xdr:to>
    <xdr:sp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86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35323</xdr:rowOff>
    </xdr:from>
    <xdr:ext cx="736600" cy="259045"/>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949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81111</xdr:rowOff>
    </xdr:from>
    <xdr:to>
      <xdr:col>72</xdr:col>
      <xdr:colOff>203200</xdr:colOff>
      <xdr:row>16</xdr:row>
      <xdr:rowOff>122936</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4401800" y="2824311"/>
          <a:ext cx="889000" cy="4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162221</xdr:rowOff>
    </xdr:from>
    <xdr:to>
      <xdr:col>73</xdr:col>
      <xdr:colOff>44450</xdr:colOff>
      <xdr:row>17</xdr:row>
      <xdr:rowOff>92371</xdr:rowOff>
    </xdr:to>
    <xdr:sp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905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77148</xdr:rowOff>
    </xdr:from>
    <xdr:ext cx="762000" cy="259045"/>
    <xdr:sp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991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122936</xdr:rowOff>
    </xdr:from>
    <xdr:to>
      <xdr:col>68</xdr:col>
      <xdr:colOff>152400</xdr:colOff>
      <xdr:row>16</xdr:row>
      <xdr:rowOff>159131</xdr:rowOff>
    </xdr:to>
    <xdr:cxnSp macro="">
      <xdr:nvCxnSpPr>
        <xdr:cNvPr id="459" name="直線コネクタ 458">
          <a:extLst>
            <a:ext uri="{FF2B5EF4-FFF2-40B4-BE49-F238E27FC236}">
              <a16:creationId xmlns:a16="http://schemas.microsoft.com/office/drawing/2014/main" id="{00000000-0008-0000-0300-0000CB010000}"/>
            </a:ext>
          </a:extLst>
        </xdr:cNvPr>
        <xdr:cNvCxnSpPr/>
      </xdr:nvCxnSpPr>
      <xdr:spPr>
        <a:xfrm flipV="1">
          <a:off x="13512800" y="2866136"/>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17</xdr:row>
      <xdr:rowOff>97748</xdr:rowOff>
    </xdr:from>
    <xdr:to>
      <xdr:col>68</xdr:col>
      <xdr:colOff>203200</xdr:colOff>
      <xdr:row>18</xdr:row>
      <xdr:rowOff>27898</xdr:rowOff>
    </xdr:to>
    <xdr:sp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4351000" y="3012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12675</xdr:rowOff>
    </xdr:from>
    <xdr:ext cx="762000" cy="259045"/>
    <xdr:sp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3098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144399</xdr:rowOff>
    </xdr:from>
    <xdr:to>
      <xdr:col>64</xdr:col>
      <xdr:colOff>152400</xdr:colOff>
      <xdr:row>18</xdr:row>
      <xdr:rowOff>74549</xdr:rowOff>
    </xdr:to>
    <xdr:sp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3462000" y="305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59326</xdr:rowOff>
    </xdr:from>
    <xdr:ext cx="762000" cy="259045"/>
    <xdr:sp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31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80179</xdr:rowOff>
    </xdr:from>
    <xdr:to>
      <xdr:col>81</xdr:col>
      <xdr:colOff>95250</xdr:colOff>
      <xdr:row>17</xdr:row>
      <xdr:rowOff>10329</xdr:rowOff>
    </xdr:to>
    <xdr:sp textlink="">
      <xdr:nvSpPr>
        <xdr:cNvPr id="469" name="楕円 468">
          <a:extLst>
            <a:ext uri="{FF2B5EF4-FFF2-40B4-BE49-F238E27FC236}">
              <a16:creationId xmlns:a16="http://schemas.microsoft.com/office/drawing/2014/main" id="{00000000-0008-0000-0300-0000D5010000}"/>
            </a:ext>
          </a:extLst>
        </xdr:cNvPr>
        <xdr:cNvSpPr/>
      </xdr:nvSpPr>
      <xdr:spPr>
        <a:xfrm>
          <a:off x="16967200" y="282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96706</xdr:rowOff>
    </xdr:from>
    <xdr:ext cx="762000" cy="259045"/>
    <xdr:sp textlink="">
      <xdr:nvSpPr>
        <xdr:cNvPr id="470" name="将来負担の状況該当値テキスト">
          <a:extLst>
            <a:ext uri="{FF2B5EF4-FFF2-40B4-BE49-F238E27FC236}">
              <a16:creationId xmlns:a16="http://schemas.microsoft.com/office/drawing/2014/main" id="{00000000-0008-0000-0300-0000D6010000}"/>
            </a:ext>
          </a:extLst>
        </xdr:cNvPr>
        <xdr:cNvSpPr txBox="1"/>
      </xdr:nvSpPr>
      <xdr:spPr>
        <a:xfrm>
          <a:off x="17106900" y="2668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66506</xdr:rowOff>
    </xdr:from>
    <xdr:to>
      <xdr:col>77</xdr:col>
      <xdr:colOff>95250</xdr:colOff>
      <xdr:row>16</xdr:row>
      <xdr:rowOff>168106</xdr:rowOff>
    </xdr:to>
    <xdr:sp textlink="">
      <xdr:nvSpPr>
        <xdr:cNvPr id="471" name="楕円 470">
          <a:extLst>
            <a:ext uri="{FF2B5EF4-FFF2-40B4-BE49-F238E27FC236}">
              <a16:creationId xmlns:a16="http://schemas.microsoft.com/office/drawing/2014/main" id="{00000000-0008-0000-0300-0000D7010000}"/>
            </a:ext>
          </a:extLst>
        </xdr:cNvPr>
        <xdr:cNvSpPr/>
      </xdr:nvSpPr>
      <xdr:spPr>
        <a:xfrm>
          <a:off x="16129000" y="280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6833</xdr:rowOff>
    </xdr:from>
    <xdr:ext cx="736600" cy="259045"/>
    <xdr:sp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5798800" y="2578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30311</xdr:rowOff>
    </xdr:from>
    <xdr:to>
      <xdr:col>73</xdr:col>
      <xdr:colOff>44450</xdr:colOff>
      <xdr:row>16</xdr:row>
      <xdr:rowOff>131911</xdr:rowOff>
    </xdr:to>
    <xdr:sp textlink="">
      <xdr:nvSpPr>
        <xdr:cNvPr id="473" name="楕円 472">
          <a:extLst>
            <a:ext uri="{FF2B5EF4-FFF2-40B4-BE49-F238E27FC236}">
              <a16:creationId xmlns:a16="http://schemas.microsoft.com/office/drawing/2014/main" id="{00000000-0008-0000-0300-0000D9010000}"/>
            </a:ext>
          </a:extLst>
        </xdr:cNvPr>
        <xdr:cNvSpPr/>
      </xdr:nvSpPr>
      <xdr:spPr>
        <a:xfrm>
          <a:off x="15240000" y="277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142088</xdr:rowOff>
    </xdr:from>
    <xdr:ext cx="762000" cy="259045"/>
    <xdr:sp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909800" y="2542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72136</xdr:rowOff>
    </xdr:from>
    <xdr:to>
      <xdr:col>68</xdr:col>
      <xdr:colOff>203200</xdr:colOff>
      <xdr:row>17</xdr:row>
      <xdr:rowOff>2286</xdr:rowOff>
    </xdr:to>
    <xdr:sp textlink="">
      <xdr:nvSpPr>
        <xdr:cNvPr id="475" name="楕円 474">
          <a:extLst>
            <a:ext uri="{FF2B5EF4-FFF2-40B4-BE49-F238E27FC236}">
              <a16:creationId xmlns:a16="http://schemas.microsoft.com/office/drawing/2014/main" id="{00000000-0008-0000-0300-0000DB010000}"/>
            </a:ext>
          </a:extLst>
        </xdr:cNvPr>
        <xdr:cNvSpPr/>
      </xdr:nvSpPr>
      <xdr:spPr>
        <a:xfrm>
          <a:off x="14351000" y="281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12463</xdr:rowOff>
    </xdr:from>
    <xdr:ext cx="762000" cy="259045"/>
    <xdr:sp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020800" y="258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108331</xdr:rowOff>
    </xdr:from>
    <xdr:to>
      <xdr:col>64</xdr:col>
      <xdr:colOff>152400</xdr:colOff>
      <xdr:row>17</xdr:row>
      <xdr:rowOff>38481</xdr:rowOff>
    </xdr:to>
    <xdr:sp textlink="">
      <xdr:nvSpPr>
        <xdr:cNvPr id="477" name="楕円 476">
          <a:extLst>
            <a:ext uri="{FF2B5EF4-FFF2-40B4-BE49-F238E27FC236}">
              <a16:creationId xmlns:a16="http://schemas.microsoft.com/office/drawing/2014/main" id="{00000000-0008-0000-0300-0000DD010000}"/>
            </a:ext>
          </a:extLst>
        </xdr:cNvPr>
        <xdr:cNvSpPr/>
      </xdr:nvSpPr>
      <xdr:spPr>
        <a:xfrm>
          <a:off x="13462000" y="285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48658</xdr:rowOff>
    </xdr:from>
    <xdr:ext cx="762000" cy="259045"/>
    <xdr:sp textlink="">
      <xdr:nvSpPr>
        <xdr:cNvPr id="478" name="テキスト ボックス 477">
          <a:extLst>
            <a:ext uri="{FF2B5EF4-FFF2-40B4-BE49-F238E27FC236}">
              <a16:creationId xmlns:a16="http://schemas.microsoft.com/office/drawing/2014/main" id="{00000000-0008-0000-0300-0000DE010000}"/>
            </a:ext>
          </a:extLst>
        </xdr:cNvPr>
        <xdr:cNvSpPr txBox="1"/>
      </xdr:nvSpPr>
      <xdr:spPr>
        <a:xfrm>
          <a:off x="13131800" y="2620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4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4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4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4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4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4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4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4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4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4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4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4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4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4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4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4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4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4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4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4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4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4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4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4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4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4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4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4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4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4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4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24054</xdr:rowOff>
    </xdr:from>
    <xdr:to>
      <xdr:col>29</xdr:col>
      <xdr:colOff>127000</xdr:colOff>
      <xdr:row>19</xdr:row>
      <xdr:rowOff>131001</xdr:rowOff>
    </xdr:to>
    <xdr:cxnSp macro="">
      <xdr:nvCxnSpPr>
        <xdr:cNvPr id="45" name="直線コネクタ 44">
          <a:extLst>
            <a:ext uri="{FF2B5EF4-FFF2-40B4-BE49-F238E27FC236}">
              <a16:creationId xmlns:a16="http://schemas.microsoft.com/office/drawing/2014/main" id="{00000000-0008-0000-0400-00002D000000}"/>
            </a:ext>
          </a:extLst>
        </xdr:cNvPr>
        <xdr:cNvCxnSpPr/>
      </xdr:nvCxnSpPr>
      <xdr:spPr bwMode="auto">
        <a:xfrm flipV="1">
          <a:off x="5651500" y="2129079"/>
          <a:ext cx="0" cy="13070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103078</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400-00002E000000}"/>
            </a:ext>
          </a:extLst>
        </xdr:cNvPr>
        <xdr:cNvSpPr txBox="1"/>
      </xdr:nvSpPr>
      <xdr:spPr>
        <a:xfrm>
          <a:off x="5740400" y="3408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131001</xdr:rowOff>
    </xdr:from>
    <xdr:to>
      <xdr:col>30</xdr:col>
      <xdr:colOff>25400</xdr:colOff>
      <xdr:row>19</xdr:row>
      <xdr:rowOff>131001</xdr:rowOff>
    </xdr:to>
    <xdr:cxnSp macro="">
      <xdr:nvCxnSpPr>
        <xdr:cNvPr id="47" name="直線コネクタ 46">
          <a:extLst>
            <a:ext uri="{FF2B5EF4-FFF2-40B4-BE49-F238E27FC236}">
              <a16:creationId xmlns:a16="http://schemas.microsoft.com/office/drawing/2014/main" id="{00000000-0008-0000-0400-00002F000000}"/>
            </a:ext>
          </a:extLst>
        </xdr:cNvPr>
        <xdr:cNvCxnSpPr/>
      </xdr:nvCxnSpPr>
      <xdr:spPr bwMode="auto">
        <a:xfrm>
          <a:off x="5562600" y="343617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110431</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400-000030000000}"/>
            </a:ext>
          </a:extLst>
        </xdr:cNvPr>
        <xdr:cNvSpPr txBox="1"/>
      </xdr:nvSpPr>
      <xdr:spPr>
        <a:xfrm>
          <a:off x="5740400" y="1872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24054</xdr:rowOff>
    </xdr:from>
    <xdr:to>
      <xdr:col>30</xdr:col>
      <xdr:colOff>25400</xdr:colOff>
      <xdr:row>12</xdr:row>
      <xdr:rowOff>24054</xdr:rowOff>
    </xdr:to>
    <xdr:cxnSp macro="">
      <xdr:nvCxnSpPr>
        <xdr:cNvPr id="49" name="直線コネクタ 48">
          <a:extLst>
            <a:ext uri="{FF2B5EF4-FFF2-40B4-BE49-F238E27FC236}">
              <a16:creationId xmlns:a16="http://schemas.microsoft.com/office/drawing/2014/main" id="{00000000-0008-0000-0400-000031000000}"/>
            </a:ext>
          </a:extLst>
        </xdr:cNvPr>
        <xdr:cNvCxnSpPr/>
      </xdr:nvCxnSpPr>
      <xdr:spPr bwMode="auto">
        <a:xfrm>
          <a:off x="5562600" y="21290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24054</xdr:rowOff>
    </xdr:from>
    <xdr:to>
      <xdr:col>29</xdr:col>
      <xdr:colOff>127000</xdr:colOff>
      <xdr:row>12</xdr:row>
      <xdr:rowOff>33617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bwMode="auto">
        <a:xfrm flipV="1">
          <a:off x="5003800" y="2129079"/>
          <a:ext cx="647700" cy="95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93883</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400-000033000000}"/>
            </a:ext>
          </a:extLst>
        </xdr:cNvPr>
        <xdr:cNvSpPr txBox="1"/>
      </xdr:nvSpPr>
      <xdr:spPr>
        <a:xfrm>
          <a:off x="5740400" y="25418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121806</xdr:rowOff>
    </xdr:from>
    <xdr:to>
      <xdr:col>29</xdr:col>
      <xdr:colOff>177800</xdr:colOff>
      <xdr:row>15</xdr:row>
      <xdr:rowOff>51956</xdr:rowOff>
    </xdr:to>
    <xdr:sp textlink="">
      <xdr:nvSpPr>
        <xdr:cNvPr id="52" name="フローチャート: 判断 51">
          <a:extLst>
            <a:ext uri="{FF2B5EF4-FFF2-40B4-BE49-F238E27FC236}">
              <a16:creationId xmlns:a16="http://schemas.microsoft.com/office/drawing/2014/main" id="{00000000-0008-0000-0400-000034000000}"/>
            </a:ext>
          </a:extLst>
        </xdr:cNvPr>
        <xdr:cNvSpPr/>
      </xdr:nvSpPr>
      <xdr:spPr bwMode="auto">
        <a:xfrm>
          <a:off x="5600700" y="25697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33617</xdr:rowOff>
    </xdr:from>
    <xdr:to>
      <xdr:col>26</xdr:col>
      <xdr:colOff>50800</xdr:colOff>
      <xdr:row>12</xdr:row>
      <xdr:rowOff>54648</xdr:rowOff>
    </xdr:to>
    <xdr:cxnSp macro="">
      <xdr:nvCxnSpPr>
        <xdr:cNvPr id="53" name="直線コネクタ 52">
          <a:extLst>
            <a:ext uri="{FF2B5EF4-FFF2-40B4-BE49-F238E27FC236}">
              <a16:creationId xmlns:a16="http://schemas.microsoft.com/office/drawing/2014/main" id="{00000000-0008-0000-0400-000035000000}"/>
            </a:ext>
          </a:extLst>
        </xdr:cNvPr>
        <xdr:cNvCxnSpPr/>
      </xdr:nvCxnSpPr>
      <xdr:spPr bwMode="auto">
        <a:xfrm flipV="1">
          <a:off x="4305300" y="2138642"/>
          <a:ext cx="698500" cy="210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14</xdr:row>
      <xdr:rowOff>169012</xdr:rowOff>
    </xdr:from>
    <xdr:to>
      <xdr:col>26</xdr:col>
      <xdr:colOff>101600</xdr:colOff>
      <xdr:row>15</xdr:row>
      <xdr:rowOff>99162</xdr:rowOff>
    </xdr:to>
    <xdr:sp textlink="">
      <xdr:nvSpPr>
        <xdr:cNvPr id="54" name="フローチャート: 判断 53">
          <a:extLst>
            <a:ext uri="{FF2B5EF4-FFF2-40B4-BE49-F238E27FC236}">
              <a16:creationId xmlns:a16="http://schemas.microsoft.com/office/drawing/2014/main" id="{00000000-0008-0000-0400-000036000000}"/>
            </a:ext>
          </a:extLst>
        </xdr:cNvPr>
        <xdr:cNvSpPr/>
      </xdr:nvSpPr>
      <xdr:spPr bwMode="auto">
        <a:xfrm>
          <a:off x="4953000" y="26169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83939</xdr:rowOff>
    </xdr:from>
    <xdr:ext cx="7366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4622800" y="2703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12</xdr:row>
      <xdr:rowOff>54648</xdr:rowOff>
    </xdr:from>
    <xdr:to>
      <xdr:col>22</xdr:col>
      <xdr:colOff>114300</xdr:colOff>
      <xdr:row>12</xdr:row>
      <xdr:rowOff>69736</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bwMode="auto">
        <a:xfrm flipV="1">
          <a:off x="3606800" y="2159673"/>
          <a:ext cx="698500" cy="15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30937</xdr:rowOff>
    </xdr:from>
    <xdr:to>
      <xdr:col>22</xdr:col>
      <xdr:colOff>165100</xdr:colOff>
      <xdr:row>15</xdr:row>
      <xdr:rowOff>132537</xdr:rowOff>
    </xdr:to>
    <xdr:sp textlink="">
      <xdr:nvSpPr>
        <xdr:cNvPr id="57" name="フローチャート: 判断 56">
          <a:extLst>
            <a:ext uri="{FF2B5EF4-FFF2-40B4-BE49-F238E27FC236}">
              <a16:creationId xmlns:a16="http://schemas.microsoft.com/office/drawing/2014/main" id="{00000000-0008-0000-0400-000039000000}"/>
            </a:ext>
          </a:extLst>
        </xdr:cNvPr>
        <xdr:cNvSpPr/>
      </xdr:nvSpPr>
      <xdr:spPr bwMode="auto">
        <a:xfrm>
          <a:off x="4254500" y="2650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117314</xdr:rowOff>
    </xdr:from>
    <xdr:ext cx="762000" cy="259045"/>
    <xdr:sp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3924300" y="2736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12</xdr:row>
      <xdr:rowOff>29616</xdr:rowOff>
    </xdr:from>
    <xdr:to>
      <xdr:col>18</xdr:col>
      <xdr:colOff>177800</xdr:colOff>
      <xdr:row>12</xdr:row>
      <xdr:rowOff>69736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bwMode="auto">
        <a:xfrm>
          <a:off x="2908300" y="2134641"/>
          <a:ext cx="698500" cy="40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38138</xdr:rowOff>
    </xdr:from>
    <xdr:to>
      <xdr:col>19</xdr:col>
      <xdr:colOff>38100</xdr:colOff>
      <xdr:row>15</xdr:row>
      <xdr:rowOff>139738</xdr:rowOff>
    </xdr:to>
    <xdr:sp textlink="">
      <xdr:nvSpPr>
        <xdr:cNvPr id="60" name="フローチャート: 判断 59">
          <a:extLst>
            <a:ext uri="{FF2B5EF4-FFF2-40B4-BE49-F238E27FC236}">
              <a16:creationId xmlns:a16="http://schemas.microsoft.com/office/drawing/2014/main" id="{00000000-0008-0000-0400-00003C000000}"/>
            </a:ext>
          </a:extLst>
        </xdr:cNvPr>
        <xdr:cNvSpPr/>
      </xdr:nvSpPr>
      <xdr:spPr bwMode="auto">
        <a:xfrm>
          <a:off x="3556000" y="26575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124515</xdr:rowOff>
    </xdr:from>
    <xdr:ext cx="762000" cy="259045"/>
    <xdr:sp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3225800" y="2743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71285</xdr:rowOff>
    </xdr:from>
    <xdr:to>
      <xdr:col>15</xdr:col>
      <xdr:colOff>101600</xdr:colOff>
      <xdr:row>16</xdr:row>
      <xdr:rowOff>1435</xdr:rowOff>
    </xdr:to>
    <xdr:sp textlink="">
      <xdr:nvSpPr>
        <xdr:cNvPr id="62" name="フローチャート: 判断 61">
          <a:extLst>
            <a:ext uri="{FF2B5EF4-FFF2-40B4-BE49-F238E27FC236}">
              <a16:creationId xmlns:a16="http://schemas.microsoft.com/office/drawing/2014/main" id="{00000000-0008-0000-0400-00003E000000}"/>
            </a:ext>
          </a:extLst>
        </xdr:cNvPr>
        <xdr:cNvSpPr/>
      </xdr:nvSpPr>
      <xdr:spPr bwMode="auto">
        <a:xfrm>
          <a:off x="2857500" y="26906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157662</xdr:rowOff>
    </xdr:from>
    <xdr:ext cx="762000" cy="259045"/>
    <xdr:sp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27300" y="277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4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4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4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4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144704</xdr:rowOff>
    </xdr:from>
    <xdr:to>
      <xdr:col>29</xdr:col>
      <xdr:colOff>177800</xdr:colOff>
      <xdr:row>12</xdr:row>
      <xdr:rowOff>74854</xdr:rowOff>
    </xdr:to>
    <xdr:sp textlink="">
      <xdr:nvSpPr>
        <xdr:cNvPr id="69" name="楕円 68">
          <a:extLst>
            <a:ext uri="{FF2B5EF4-FFF2-40B4-BE49-F238E27FC236}">
              <a16:creationId xmlns:a16="http://schemas.microsoft.com/office/drawing/2014/main" id="{00000000-0008-0000-0400-000045000000}"/>
            </a:ext>
          </a:extLst>
        </xdr:cNvPr>
        <xdr:cNvSpPr/>
      </xdr:nvSpPr>
      <xdr:spPr bwMode="auto">
        <a:xfrm>
          <a:off x="5600700" y="20782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91381</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400-000046000000}"/>
            </a:ext>
          </a:extLst>
        </xdr:cNvPr>
        <xdr:cNvSpPr txBox="1"/>
      </xdr:nvSpPr>
      <xdr:spPr>
        <a:xfrm>
          <a:off x="5740400" y="2024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11</xdr:row>
      <xdr:rowOff>154267</xdr:rowOff>
    </xdr:from>
    <xdr:to>
      <xdr:col>26</xdr:col>
      <xdr:colOff>101600</xdr:colOff>
      <xdr:row>12</xdr:row>
      <xdr:rowOff>84417</xdr:rowOff>
    </xdr:to>
    <xdr:sp textlink="">
      <xdr:nvSpPr>
        <xdr:cNvPr id="71" name="楕円 70">
          <a:extLst>
            <a:ext uri="{FF2B5EF4-FFF2-40B4-BE49-F238E27FC236}">
              <a16:creationId xmlns:a16="http://schemas.microsoft.com/office/drawing/2014/main" id="{00000000-0008-0000-0400-000047000000}"/>
            </a:ext>
          </a:extLst>
        </xdr:cNvPr>
        <xdr:cNvSpPr/>
      </xdr:nvSpPr>
      <xdr:spPr bwMode="auto">
        <a:xfrm>
          <a:off x="4953000" y="2087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10</xdr:row>
      <xdr:rowOff>94594</xdr:rowOff>
    </xdr:from>
    <xdr:ext cx="736600" cy="259045"/>
    <xdr:sp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4622800" y="1856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3848</xdr:rowOff>
    </xdr:from>
    <xdr:to>
      <xdr:col>22</xdr:col>
      <xdr:colOff>165100</xdr:colOff>
      <xdr:row>12</xdr:row>
      <xdr:rowOff>105448</xdr:rowOff>
    </xdr:to>
    <xdr:sp textlink="">
      <xdr:nvSpPr>
        <xdr:cNvPr id="73" name="楕円 72">
          <a:extLst>
            <a:ext uri="{FF2B5EF4-FFF2-40B4-BE49-F238E27FC236}">
              <a16:creationId xmlns:a16="http://schemas.microsoft.com/office/drawing/2014/main" id="{00000000-0008-0000-0400-000049000000}"/>
            </a:ext>
          </a:extLst>
        </xdr:cNvPr>
        <xdr:cNvSpPr/>
      </xdr:nvSpPr>
      <xdr:spPr bwMode="auto">
        <a:xfrm>
          <a:off x="4254500" y="21088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10</xdr:row>
      <xdr:rowOff>115625</xdr:rowOff>
    </xdr:from>
    <xdr:ext cx="762000" cy="259045"/>
    <xdr:sp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3924300" y="18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12</xdr:row>
      <xdr:rowOff>18936</xdr:rowOff>
    </xdr:from>
    <xdr:to>
      <xdr:col>19</xdr:col>
      <xdr:colOff>38100</xdr:colOff>
      <xdr:row>12</xdr:row>
      <xdr:rowOff>120536</xdr:rowOff>
    </xdr:to>
    <xdr:sp textlink="">
      <xdr:nvSpPr>
        <xdr:cNvPr id="75" name="楕円 74">
          <a:extLst>
            <a:ext uri="{FF2B5EF4-FFF2-40B4-BE49-F238E27FC236}">
              <a16:creationId xmlns:a16="http://schemas.microsoft.com/office/drawing/2014/main" id="{00000000-0008-0000-0400-00004B000000}"/>
            </a:ext>
          </a:extLst>
        </xdr:cNvPr>
        <xdr:cNvSpPr/>
      </xdr:nvSpPr>
      <xdr:spPr bwMode="auto">
        <a:xfrm>
          <a:off x="3556000" y="21239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10</xdr:row>
      <xdr:rowOff>130713</xdr:rowOff>
    </xdr:from>
    <xdr:ext cx="762000" cy="259045"/>
    <xdr:sp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3225800" y="189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11</xdr:row>
      <xdr:rowOff>150266</xdr:rowOff>
    </xdr:from>
    <xdr:to>
      <xdr:col>15</xdr:col>
      <xdr:colOff>101600</xdr:colOff>
      <xdr:row>12</xdr:row>
      <xdr:rowOff>80416</xdr:rowOff>
    </xdr:to>
    <xdr:sp textlink="">
      <xdr:nvSpPr>
        <xdr:cNvPr id="77" name="楕円 76">
          <a:extLst>
            <a:ext uri="{FF2B5EF4-FFF2-40B4-BE49-F238E27FC236}">
              <a16:creationId xmlns:a16="http://schemas.microsoft.com/office/drawing/2014/main" id="{00000000-0008-0000-0400-00004D000000}"/>
            </a:ext>
          </a:extLst>
        </xdr:cNvPr>
        <xdr:cNvSpPr/>
      </xdr:nvSpPr>
      <xdr:spPr bwMode="auto">
        <a:xfrm>
          <a:off x="2857500" y="2083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10</xdr:row>
      <xdr:rowOff>90593</xdr:rowOff>
    </xdr:from>
    <xdr:ext cx="762000" cy="259045"/>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527300" y="1852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4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4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4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4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4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4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4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4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4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4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4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4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4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4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4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textlink="">
      <xdr:nvSpPr>
        <xdr:cNvPr id="95" name="テキスト ボックス 94">
          <a:extLst>
            <a:ext uri="{FF2B5EF4-FFF2-40B4-BE49-F238E27FC236}">
              <a16:creationId xmlns:a16="http://schemas.microsoft.com/office/drawing/2014/main" id="{00000000-0008-0000-04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4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textlink="">
      <xdr:nvSpPr>
        <xdr:cNvPr id="97" name="テキスト ボックス 96">
          <a:extLst>
            <a:ext uri="{FF2B5EF4-FFF2-40B4-BE49-F238E27FC236}">
              <a16:creationId xmlns:a16="http://schemas.microsoft.com/office/drawing/2014/main" id="{00000000-0008-0000-04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4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textlink="">
      <xdr:nvSpPr>
        <xdr:cNvPr id="99" name="テキスト ボックス 98">
          <a:extLst>
            <a:ext uri="{FF2B5EF4-FFF2-40B4-BE49-F238E27FC236}">
              <a16:creationId xmlns:a16="http://schemas.microsoft.com/office/drawing/2014/main" id="{00000000-0008-0000-04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4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textlink="">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4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textlink="">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4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6" name="人口1人当たり決算額の推移グラフ枠445">
          <a:extLst>
            <a:ext uri="{FF2B5EF4-FFF2-40B4-BE49-F238E27FC236}">
              <a16:creationId xmlns:a16="http://schemas.microsoft.com/office/drawing/2014/main" id="{00000000-0008-0000-04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329463</xdr:rowOff>
    </xdr:from>
    <xdr:to>
      <xdr:col>29</xdr:col>
      <xdr:colOff>127000</xdr:colOff>
      <xdr:row>38</xdr:row>
      <xdr:rowOff>16814</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bwMode="auto">
        <a:xfrm flipV="1">
          <a:off x="5651500" y="6254013"/>
          <a:ext cx="0" cy="12304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331791</xdr:rowOff>
    </xdr:from>
    <xdr:ext cx="762000" cy="259045"/>
    <xdr:sp textlink="">
      <xdr:nvSpPr>
        <xdr:cNvPr id="108" name="人口1人当たり決算額の推移最小値テキスト445">
          <a:extLst>
            <a:ext uri="{FF2B5EF4-FFF2-40B4-BE49-F238E27FC236}">
              <a16:creationId xmlns:a16="http://schemas.microsoft.com/office/drawing/2014/main" id="{00000000-0008-0000-0400-00006C000000}"/>
            </a:ext>
          </a:extLst>
        </xdr:cNvPr>
        <xdr:cNvSpPr txBox="1"/>
      </xdr:nvSpPr>
      <xdr:spPr>
        <a:xfrm>
          <a:off x="5740400" y="745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16814</xdr:rowOff>
    </xdr:from>
    <xdr:to>
      <xdr:col>30</xdr:col>
      <xdr:colOff>25400</xdr:colOff>
      <xdr:row>38</xdr:row>
      <xdr:rowOff>16814</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bwMode="auto">
        <a:xfrm>
          <a:off x="5562600" y="74844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72940</xdr:rowOff>
    </xdr:from>
    <xdr:ext cx="762000" cy="259045"/>
    <xdr:sp textlink="">
      <xdr:nvSpPr>
        <xdr:cNvPr id="110" name="人口1人当たり決算額の推移最大値テキスト445">
          <a:extLst>
            <a:ext uri="{FF2B5EF4-FFF2-40B4-BE49-F238E27FC236}">
              <a16:creationId xmlns:a16="http://schemas.microsoft.com/office/drawing/2014/main" id="{00000000-0008-0000-0400-00006E000000}"/>
            </a:ext>
          </a:extLst>
        </xdr:cNvPr>
        <xdr:cNvSpPr txBox="1"/>
      </xdr:nvSpPr>
      <xdr:spPr>
        <a:xfrm>
          <a:off x="5740400" y="599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329463</xdr:rowOff>
    </xdr:from>
    <xdr:to>
      <xdr:col>30</xdr:col>
      <xdr:colOff>25400</xdr:colOff>
      <xdr:row>33</xdr:row>
      <xdr:rowOff>329463</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bwMode="auto">
        <a:xfrm>
          <a:off x="5562600" y="62540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77470</xdr:rowOff>
    </xdr:from>
    <xdr:to>
      <xdr:col>29</xdr:col>
      <xdr:colOff>127000</xdr:colOff>
      <xdr:row>36</xdr:row>
      <xdr:rowOff>85547</xdr:rowOff>
    </xdr:to>
    <xdr:cxnSp macro="">
      <xdr:nvCxnSpPr>
        <xdr:cNvPr id="112" name="直線コネクタ 111">
          <a:extLst>
            <a:ext uri="{FF2B5EF4-FFF2-40B4-BE49-F238E27FC236}">
              <a16:creationId xmlns:a16="http://schemas.microsoft.com/office/drawing/2014/main" id="{00000000-0008-0000-0400-000070000000}"/>
            </a:ext>
          </a:extLst>
        </xdr:cNvPr>
        <xdr:cNvCxnSpPr/>
      </xdr:nvCxnSpPr>
      <xdr:spPr bwMode="auto">
        <a:xfrm>
          <a:off x="5003800" y="7030720"/>
          <a:ext cx="647700" cy="80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86250</xdr:rowOff>
    </xdr:from>
    <xdr:ext cx="762000" cy="259045"/>
    <xdr:sp textlink="">
      <xdr:nvSpPr>
        <xdr:cNvPr id="113" name="人口1人当たり決算額の推移平均値テキスト445">
          <a:extLst>
            <a:ext uri="{FF2B5EF4-FFF2-40B4-BE49-F238E27FC236}">
              <a16:creationId xmlns:a16="http://schemas.microsoft.com/office/drawing/2014/main" id="{00000000-0008-0000-0400-000071000000}"/>
            </a:ext>
          </a:extLst>
        </xdr:cNvPr>
        <xdr:cNvSpPr txBox="1"/>
      </xdr:nvSpPr>
      <xdr:spPr>
        <a:xfrm>
          <a:off x="5740400" y="6696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241173</xdr:rowOff>
    </xdr:from>
    <xdr:to>
      <xdr:col>29</xdr:col>
      <xdr:colOff>177800</xdr:colOff>
      <xdr:row>35</xdr:row>
      <xdr:rowOff>342773</xdr:rowOff>
    </xdr:to>
    <xdr:sp textlink="">
      <xdr:nvSpPr>
        <xdr:cNvPr id="114" name="フローチャート: 判断 113">
          <a:extLst>
            <a:ext uri="{FF2B5EF4-FFF2-40B4-BE49-F238E27FC236}">
              <a16:creationId xmlns:a16="http://schemas.microsoft.com/office/drawing/2014/main" id="{00000000-0008-0000-0400-000072000000}"/>
            </a:ext>
          </a:extLst>
        </xdr:cNvPr>
        <xdr:cNvSpPr/>
      </xdr:nvSpPr>
      <xdr:spPr bwMode="auto">
        <a:xfrm>
          <a:off x="5600700" y="68515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77470</xdr:rowOff>
    </xdr:from>
    <xdr:to>
      <xdr:col>26</xdr:col>
      <xdr:colOff>50800</xdr:colOff>
      <xdr:row>36</xdr:row>
      <xdr:rowOff>157214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bwMode="auto">
        <a:xfrm flipV="1">
          <a:off x="4305300" y="7030720"/>
          <a:ext cx="698500" cy="79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277178</xdr:rowOff>
    </xdr:from>
    <xdr:to>
      <xdr:col>26</xdr:col>
      <xdr:colOff>101600</xdr:colOff>
      <xdr:row>36</xdr:row>
      <xdr:rowOff>35878</xdr:rowOff>
    </xdr:to>
    <xdr:sp textlink="">
      <xdr:nvSpPr>
        <xdr:cNvPr id="116" name="フローチャート: 判断 115">
          <a:extLst>
            <a:ext uri="{FF2B5EF4-FFF2-40B4-BE49-F238E27FC236}">
              <a16:creationId xmlns:a16="http://schemas.microsoft.com/office/drawing/2014/main" id="{00000000-0008-0000-0400-000074000000}"/>
            </a:ext>
          </a:extLst>
        </xdr:cNvPr>
        <xdr:cNvSpPr/>
      </xdr:nvSpPr>
      <xdr:spPr bwMode="auto">
        <a:xfrm>
          <a:off x="4953000" y="68875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46055</xdr:rowOff>
    </xdr:from>
    <xdr:ext cx="736600" cy="259045"/>
    <xdr:sp textlink="">
      <xdr:nvSpPr>
        <xdr:cNvPr id="117" name="テキスト ボックス 116">
          <a:extLst>
            <a:ext uri="{FF2B5EF4-FFF2-40B4-BE49-F238E27FC236}">
              <a16:creationId xmlns:a16="http://schemas.microsoft.com/office/drawing/2014/main" id="{00000000-0008-0000-0400-000075000000}"/>
            </a:ext>
          </a:extLst>
        </xdr:cNvPr>
        <xdr:cNvSpPr txBox="1"/>
      </xdr:nvSpPr>
      <xdr:spPr>
        <a:xfrm>
          <a:off x="4622800" y="6656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141745</xdr:rowOff>
    </xdr:from>
    <xdr:to>
      <xdr:col>22</xdr:col>
      <xdr:colOff>114300</xdr:colOff>
      <xdr:row>36</xdr:row>
      <xdr:rowOff>157214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bwMode="auto">
        <a:xfrm>
          <a:off x="3606800" y="7094995"/>
          <a:ext cx="698500" cy="154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229971</xdr:rowOff>
    </xdr:from>
    <xdr:to>
      <xdr:col>22</xdr:col>
      <xdr:colOff>165100</xdr:colOff>
      <xdr:row>35</xdr:row>
      <xdr:rowOff>331571</xdr:rowOff>
    </xdr:to>
    <xdr:sp textlink="">
      <xdr:nvSpPr>
        <xdr:cNvPr id="119" name="フローチャート: 判断 118">
          <a:extLst>
            <a:ext uri="{FF2B5EF4-FFF2-40B4-BE49-F238E27FC236}">
              <a16:creationId xmlns:a16="http://schemas.microsoft.com/office/drawing/2014/main" id="{00000000-0008-0000-0400-000077000000}"/>
            </a:ext>
          </a:extLst>
        </xdr:cNvPr>
        <xdr:cNvSpPr/>
      </xdr:nvSpPr>
      <xdr:spPr bwMode="auto">
        <a:xfrm>
          <a:off x="4254500" y="68403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341748</xdr:rowOff>
    </xdr:from>
    <xdr:ext cx="762000" cy="259045"/>
    <xdr:sp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3924300" y="6609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141745</xdr:rowOff>
    </xdr:from>
    <xdr:to>
      <xdr:col>18</xdr:col>
      <xdr:colOff>177800</xdr:colOff>
      <xdr:row>37</xdr:row>
      <xdr:rowOff>39256</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bwMode="auto">
        <a:xfrm flipV="1">
          <a:off x="2908300" y="7094995"/>
          <a:ext cx="698500" cy="68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222123</xdr:rowOff>
    </xdr:from>
    <xdr:to>
      <xdr:col>19</xdr:col>
      <xdr:colOff>38100</xdr:colOff>
      <xdr:row>35</xdr:row>
      <xdr:rowOff>323723</xdr:rowOff>
    </xdr:to>
    <xdr:sp textlink="">
      <xdr:nvSpPr>
        <xdr:cNvPr id="122" name="フローチャート: 判断 121">
          <a:extLst>
            <a:ext uri="{FF2B5EF4-FFF2-40B4-BE49-F238E27FC236}">
              <a16:creationId xmlns:a16="http://schemas.microsoft.com/office/drawing/2014/main" id="{00000000-0008-0000-0400-00007A000000}"/>
            </a:ext>
          </a:extLst>
        </xdr:cNvPr>
        <xdr:cNvSpPr/>
      </xdr:nvSpPr>
      <xdr:spPr bwMode="auto">
        <a:xfrm>
          <a:off x="3556000" y="68324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333900</xdr:rowOff>
    </xdr:from>
    <xdr:ext cx="762000" cy="259045"/>
    <xdr:sp textlink="">
      <xdr:nvSpPr>
        <xdr:cNvPr id="123" name="テキスト ボックス 122">
          <a:extLst>
            <a:ext uri="{FF2B5EF4-FFF2-40B4-BE49-F238E27FC236}">
              <a16:creationId xmlns:a16="http://schemas.microsoft.com/office/drawing/2014/main" id="{00000000-0008-0000-0400-00007B000000}"/>
            </a:ext>
          </a:extLst>
        </xdr:cNvPr>
        <xdr:cNvSpPr txBox="1"/>
      </xdr:nvSpPr>
      <xdr:spPr>
        <a:xfrm>
          <a:off x="3225800" y="6601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237668</xdr:rowOff>
    </xdr:from>
    <xdr:to>
      <xdr:col>15</xdr:col>
      <xdr:colOff>101600</xdr:colOff>
      <xdr:row>35</xdr:row>
      <xdr:rowOff>339268</xdr:rowOff>
    </xdr:to>
    <xdr:sp textlink="">
      <xdr:nvSpPr>
        <xdr:cNvPr id="124" name="フローチャート: 判断 123">
          <a:extLst>
            <a:ext uri="{FF2B5EF4-FFF2-40B4-BE49-F238E27FC236}">
              <a16:creationId xmlns:a16="http://schemas.microsoft.com/office/drawing/2014/main" id="{00000000-0008-0000-0400-00007C000000}"/>
            </a:ext>
          </a:extLst>
        </xdr:cNvPr>
        <xdr:cNvSpPr/>
      </xdr:nvSpPr>
      <xdr:spPr bwMode="auto">
        <a:xfrm>
          <a:off x="2857500" y="684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6545</xdr:rowOff>
    </xdr:from>
    <xdr:ext cx="762000" cy="259045"/>
    <xdr:sp textlink="">
      <xdr:nvSpPr>
        <xdr:cNvPr id="125" name="テキスト ボックス 124">
          <a:extLst>
            <a:ext uri="{FF2B5EF4-FFF2-40B4-BE49-F238E27FC236}">
              <a16:creationId xmlns:a16="http://schemas.microsoft.com/office/drawing/2014/main" id="{00000000-0008-0000-0400-00007D000000}"/>
            </a:ext>
          </a:extLst>
        </xdr:cNvPr>
        <xdr:cNvSpPr txBox="1"/>
      </xdr:nvSpPr>
      <xdr:spPr>
        <a:xfrm>
          <a:off x="2527300" y="661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34747</xdr:rowOff>
    </xdr:from>
    <xdr:to>
      <xdr:col>29</xdr:col>
      <xdr:colOff>177800</xdr:colOff>
      <xdr:row>36</xdr:row>
      <xdr:rowOff>136347</xdr:rowOff>
    </xdr:to>
    <xdr:sp textlink="">
      <xdr:nvSpPr>
        <xdr:cNvPr id="131" name="楕円 130">
          <a:extLst>
            <a:ext uri="{FF2B5EF4-FFF2-40B4-BE49-F238E27FC236}">
              <a16:creationId xmlns:a16="http://schemas.microsoft.com/office/drawing/2014/main" id="{00000000-0008-0000-0400-000083000000}"/>
            </a:ext>
          </a:extLst>
        </xdr:cNvPr>
        <xdr:cNvSpPr/>
      </xdr:nvSpPr>
      <xdr:spPr bwMode="auto">
        <a:xfrm>
          <a:off x="5600700" y="6987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6824</xdr:rowOff>
    </xdr:from>
    <xdr:ext cx="762000" cy="259045"/>
    <xdr:sp textlink="">
      <xdr:nvSpPr>
        <xdr:cNvPr id="132" name="人口1人当たり決算額の推移該当値テキスト445">
          <a:extLst>
            <a:ext uri="{FF2B5EF4-FFF2-40B4-BE49-F238E27FC236}">
              <a16:creationId xmlns:a16="http://schemas.microsoft.com/office/drawing/2014/main" id="{00000000-0008-0000-0400-000084000000}"/>
            </a:ext>
          </a:extLst>
        </xdr:cNvPr>
        <xdr:cNvSpPr txBox="1"/>
      </xdr:nvSpPr>
      <xdr:spPr>
        <a:xfrm>
          <a:off x="5740400" y="6960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26670</xdr:rowOff>
    </xdr:from>
    <xdr:to>
      <xdr:col>26</xdr:col>
      <xdr:colOff>101600</xdr:colOff>
      <xdr:row>36</xdr:row>
      <xdr:rowOff>128270</xdr:rowOff>
    </xdr:to>
    <xdr:sp textlink="">
      <xdr:nvSpPr>
        <xdr:cNvPr id="133" name="楕円 132">
          <a:extLst>
            <a:ext uri="{FF2B5EF4-FFF2-40B4-BE49-F238E27FC236}">
              <a16:creationId xmlns:a16="http://schemas.microsoft.com/office/drawing/2014/main" id="{00000000-0008-0000-0400-000085000000}"/>
            </a:ext>
          </a:extLst>
        </xdr:cNvPr>
        <xdr:cNvSpPr/>
      </xdr:nvSpPr>
      <xdr:spPr bwMode="auto">
        <a:xfrm>
          <a:off x="4953000" y="6979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113047</xdr:rowOff>
    </xdr:from>
    <xdr:ext cx="736600" cy="259045"/>
    <xdr:sp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4622800" y="706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106414</xdr:rowOff>
    </xdr:from>
    <xdr:to>
      <xdr:col>22</xdr:col>
      <xdr:colOff>165100</xdr:colOff>
      <xdr:row>37</xdr:row>
      <xdr:rowOff>36564</xdr:rowOff>
    </xdr:to>
    <xdr:sp textlink="">
      <xdr:nvSpPr>
        <xdr:cNvPr id="135" name="楕円 134">
          <a:extLst>
            <a:ext uri="{FF2B5EF4-FFF2-40B4-BE49-F238E27FC236}">
              <a16:creationId xmlns:a16="http://schemas.microsoft.com/office/drawing/2014/main" id="{00000000-0008-0000-0400-000087000000}"/>
            </a:ext>
          </a:extLst>
        </xdr:cNvPr>
        <xdr:cNvSpPr/>
      </xdr:nvSpPr>
      <xdr:spPr bwMode="auto">
        <a:xfrm>
          <a:off x="4254500" y="70596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21341</xdr:rowOff>
    </xdr:from>
    <xdr:ext cx="762000" cy="259045"/>
    <xdr:sp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3924300" y="714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90945</xdr:rowOff>
    </xdr:from>
    <xdr:to>
      <xdr:col>19</xdr:col>
      <xdr:colOff>38100</xdr:colOff>
      <xdr:row>37</xdr:row>
      <xdr:rowOff>21095</xdr:rowOff>
    </xdr:to>
    <xdr:sp textlink="">
      <xdr:nvSpPr>
        <xdr:cNvPr id="137" name="楕円 136">
          <a:extLst>
            <a:ext uri="{FF2B5EF4-FFF2-40B4-BE49-F238E27FC236}">
              <a16:creationId xmlns:a16="http://schemas.microsoft.com/office/drawing/2014/main" id="{00000000-0008-0000-0400-000089000000}"/>
            </a:ext>
          </a:extLst>
        </xdr:cNvPr>
        <xdr:cNvSpPr/>
      </xdr:nvSpPr>
      <xdr:spPr bwMode="auto">
        <a:xfrm>
          <a:off x="3556000" y="7044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5872</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3225800" y="713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159906</xdr:rowOff>
    </xdr:from>
    <xdr:to>
      <xdr:col>15</xdr:col>
      <xdr:colOff>101600</xdr:colOff>
      <xdr:row>37</xdr:row>
      <xdr:rowOff>90056</xdr:rowOff>
    </xdr:to>
    <xdr:sp textlink="">
      <xdr:nvSpPr>
        <xdr:cNvPr id="139" name="楕円 138">
          <a:extLst>
            <a:ext uri="{FF2B5EF4-FFF2-40B4-BE49-F238E27FC236}">
              <a16:creationId xmlns:a16="http://schemas.microsoft.com/office/drawing/2014/main" id="{00000000-0008-0000-0400-00008B000000}"/>
            </a:ext>
          </a:extLst>
        </xdr:cNvPr>
        <xdr:cNvSpPr/>
      </xdr:nvSpPr>
      <xdr:spPr bwMode="auto">
        <a:xfrm>
          <a:off x="2857500" y="71131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74833</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2527300" y="719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5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5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5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5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5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5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5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1,500,425
1,445,997
556.93
952,593,692
931,550,600
1,514,422
454,912,157
1,136,707,207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5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5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62.6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5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5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5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5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5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5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5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5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5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5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5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5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5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5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5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5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5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5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5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5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5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5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人口</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人当たりの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職員数が類似団体平均と比べて多く、人件費に関する経常収支比率は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％、人件費の人口</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人当たり決算額は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117,501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円と類似団体平均と比べて高い水準にある。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震災以降、行財政改革を着実に進め、外郭団体への派遣職員も含めた職員総定数</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8,167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人の削減を行ってきている。引き続き、行財政改革の取り組みを通じ、効率的かつ適正な職員配置、組織体制の構築により、人件費の抑制を図っていく。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textlink="">
      <xdr:nvSpPr>
        <xdr:cNvPr id="49" name="テキスト ボックス 48">
          <a:extLst>
            <a:ext uri="{FF2B5EF4-FFF2-40B4-BE49-F238E27FC236}">
              <a16:creationId xmlns:a16="http://schemas.microsoft.com/office/drawing/2014/main" id="{00000000-0008-0000-05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60" name="人件費グラフ枠">
          <a:extLst>
            <a:ext uri="{FF2B5EF4-FFF2-40B4-BE49-F238E27FC236}">
              <a16:creationId xmlns:a16="http://schemas.microsoft.com/office/drawing/2014/main" id="{00000000-0008-0000-05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101600</xdr:rowOff>
    </xdr:from>
    <xdr:to>
      <xdr:col>24</xdr:col>
      <xdr:colOff>25400</xdr:colOff>
      <xdr:row>39</xdr:row>
      <xdr:rowOff>82550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a:xfrm flipV="1">
          <a:off x="4826000" y="5588000"/>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54627</xdr:rowOff>
    </xdr:from>
    <xdr:ext cx="762000" cy="259045"/>
    <xdr:sp textlink="">
      <xdr:nvSpPr>
        <xdr:cNvPr id="62" name="人件費最小値テキスト">
          <a:extLst>
            <a:ext uri="{FF2B5EF4-FFF2-40B4-BE49-F238E27FC236}">
              <a16:creationId xmlns:a16="http://schemas.microsoft.com/office/drawing/2014/main" id="{00000000-0008-0000-0500-00003E000000}"/>
            </a:ext>
          </a:extLst>
        </xdr:cNvPr>
        <xdr:cNvSpPr txBox="1"/>
      </xdr:nvSpPr>
      <xdr:spPr>
        <a:xfrm>
          <a:off x="4914900" y="674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82550</xdr:rowOff>
    </xdr:from>
    <xdr:to>
      <xdr:col>24</xdr:col>
      <xdr:colOff>114300</xdr:colOff>
      <xdr:row>39</xdr:row>
      <xdr:rowOff>82550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a:xfrm>
          <a:off x="4737100" y="676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16527</xdr:rowOff>
    </xdr:from>
    <xdr:ext cx="762000" cy="259045"/>
    <xdr:sp textlink="">
      <xdr:nvSpPr>
        <xdr:cNvPr id="64" name="人件費最大値テキスト">
          <a:extLst>
            <a:ext uri="{FF2B5EF4-FFF2-40B4-BE49-F238E27FC236}">
              <a16:creationId xmlns:a16="http://schemas.microsoft.com/office/drawing/2014/main" id="{00000000-0008-0000-0500-000040000000}"/>
            </a:ext>
          </a:extLst>
        </xdr:cNvPr>
        <xdr:cNvSpPr txBox="1"/>
      </xdr:nvSpPr>
      <xdr:spPr>
        <a:xfrm>
          <a:off x="491490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101600</xdr:rowOff>
    </xdr:from>
    <xdr:to>
      <xdr:col>24</xdr:col>
      <xdr:colOff>114300</xdr:colOff>
      <xdr:row>32</xdr:row>
      <xdr:rowOff>101600</xdr:rowOff>
    </xdr:to>
    <xdr:cxnSp macro="">
      <xdr:nvCxnSpPr>
        <xdr:cNvPr id="65" name="直線コネクタ 64">
          <a:extLst>
            <a:ext uri="{FF2B5EF4-FFF2-40B4-BE49-F238E27FC236}">
              <a16:creationId xmlns:a16="http://schemas.microsoft.com/office/drawing/2014/main" id="{00000000-0008-0000-0500-000041000000}"/>
            </a:ext>
          </a:extLst>
        </xdr:cNvPr>
        <xdr:cNvCxnSpPr/>
      </xdr:nvCxnSpPr>
      <xdr:spPr>
        <a:xfrm>
          <a:off x="4737100" y="558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19050</xdr:rowOff>
    </xdr:from>
    <xdr:to>
      <xdr:col>24</xdr:col>
      <xdr:colOff>25400</xdr:colOff>
      <xdr:row>40</xdr:row>
      <xdr:rowOff>101600</xdr:rowOff>
    </xdr:to>
    <xdr:cxnSp macro="">
      <xdr:nvCxnSpPr>
        <xdr:cNvPr id="66" name="直線コネクタ 65">
          <a:extLst>
            <a:ext uri="{FF2B5EF4-FFF2-40B4-BE49-F238E27FC236}">
              <a16:creationId xmlns:a16="http://schemas.microsoft.com/office/drawing/2014/main" id="{00000000-0008-0000-0500-000042000000}"/>
            </a:ext>
          </a:extLst>
        </xdr:cNvPr>
        <xdr:cNvCxnSpPr/>
      </xdr:nvCxnSpPr>
      <xdr:spPr>
        <a:xfrm flipV="1">
          <a:off x="3987800" y="6705600"/>
          <a:ext cx="8382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130827</xdr:rowOff>
    </xdr:from>
    <xdr:ext cx="762000" cy="259045"/>
    <xdr:sp textlink="">
      <xdr:nvSpPr>
        <xdr:cNvPr id="67" name="人件費平均値テキスト">
          <a:extLst>
            <a:ext uri="{FF2B5EF4-FFF2-40B4-BE49-F238E27FC236}">
              <a16:creationId xmlns:a16="http://schemas.microsoft.com/office/drawing/2014/main" id="{00000000-0008-0000-0500-000043000000}"/>
            </a:ext>
          </a:extLst>
        </xdr:cNvPr>
        <xdr:cNvSpPr txBox="1"/>
      </xdr:nvSpPr>
      <xdr:spPr>
        <a:xfrm>
          <a:off x="4914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textlink="">
      <xdr:nvSpPr>
        <xdr:cNvPr id="68" name="フローチャート: 判断 67">
          <a:extLst>
            <a:ext uri="{FF2B5EF4-FFF2-40B4-BE49-F238E27FC236}">
              <a16:creationId xmlns:a16="http://schemas.microsoft.com/office/drawing/2014/main" id="{00000000-0008-0000-05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158750</xdr:rowOff>
    </xdr:from>
    <xdr:to>
      <xdr:col>19</xdr:col>
      <xdr:colOff>187325</xdr:colOff>
      <xdr:row>40</xdr:row>
      <xdr:rowOff>101600</xdr:rowOff>
    </xdr:to>
    <xdr:cxnSp macro="">
      <xdr:nvCxnSpPr>
        <xdr:cNvPr id="69" name="直線コネクタ 68">
          <a:extLst>
            <a:ext uri="{FF2B5EF4-FFF2-40B4-BE49-F238E27FC236}">
              <a16:creationId xmlns:a16="http://schemas.microsoft.com/office/drawing/2014/main" id="{00000000-0008-0000-0500-000045000000}"/>
            </a:ext>
          </a:extLst>
        </xdr:cNvPr>
        <xdr:cNvCxnSpPr/>
      </xdr:nvCxnSpPr>
      <xdr:spPr>
        <a:xfrm>
          <a:off x="3098800" y="6845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120650</xdr:rowOff>
    </xdr:from>
    <xdr:to>
      <xdr:col>20</xdr:col>
      <xdr:colOff>38100</xdr:colOff>
      <xdr:row>38</xdr:row>
      <xdr:rowOff>50800</xdr:rowOff>
    </xdr:to>
    <xdr:sp textlink="">
      <xdr:nvSpPr>
        <xdr:cNvPr id="70" name="フローチャート: 判断 69">
          <a:extLst>
            <a:ext uri="{FF2B5EF4-FFF2-40B4-BE49-F238E27FC236}">
              <a16:creationId xmlns:a16="http://schemas.microsoft.com/office/drawing/2014/main" id="{00000000-0008-0000-0500-000046000000}"/>
            </a:ext>
          </a:extLst>
        </xdr:cNvPr>
        <xdr:cNvSpPr/>
      </xdr:nvSpPr>
      <xdr:spPr>
        <a:xfrm>
          <a:off x="39370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60977</xdr:rowOff>
    </xdr:from>
    <xdr:ext cx="736600" cy="259045"/>
    <xdr:sp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606800" y="623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158750</xdr:rowOff>
    </xdr:from>
    <xdr:to>
      <xdr:col>15</xdr:col>
      <xdr:colOff>98425</xdr:colOff>
      <xdr:row>41</xdr:row>
      <xdr:rowOff>120650</xdr:rowOff>
    </xdr:to>
    <xdr:cxnSp macro="">
      <xdr:nvCxnSpPr>
        <xdr:cNvPr id="72" name="直線コネクタ 71">
          <a:extLst>
            <a:ext uri="{FF2B5EF4-FFF2-40B4-BE49-F238E27FC236}">
              <a16:creationId xmlns:a16="http://schemas.microsoft.com/office/drawing/2014/main" id="{00000000-0008-0000-0500-000048000000}"/>
            </a:ext>
          </a:extLst>
        </xdr:cNvPr>
        <xdr:cNvCxnSpPr/>
      </xdr:nvCxnSpPr>
      <xdr:spPr>
        <a:xfrm flipV="1">
          <a:off x="2209800" y="68453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165100</xdr:rowOff>
    </xdr:from>
    <xdr:to>
      <xdr:col>15</xdr:col>
      <xdr:colOff>149225</xdr:colOff>
      <xdr:row>37</xdr:row>
      <xdr:rowOff>95250</xdr:rowOff>
    </xdr:to>
    <xdr:sp textlink="">
      <xdr:nvSpPr>
        <xdr:cNvPr id="73" name="フローチャート: 判断 72">
          <a:extLst>
            <a:ext uri="{FF2B5EF4-FFF2-40B4-BE49-F238E27FC236}">
              <a16:creationId xmlns:a16="http://schemas.microsoft.com/office/drawing/2014/main" id="{00000000-0008-0000-0500-000049000000}"/>
            </a:ext>
          </a:extLst>
        </xdr:cNvPr>
        <xdr:cNvSpPr/>
      </xdr:nvSpPr>
      <xdr:spPr>
        <a:xfrm>
          <a:off x="30480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105427</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7178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41</xdr:row>
      <xdr:rowOff>120650</xdr:rowOff>
    </xdr:from>
    <xdr:to>
      <xdr:col>11</xdr:col>
      <xdr:colOff>9525</xdr:colOff>
      <xdr:row>41</xdr:row>
      <xdr:rowOff>133350</xdr:rowOff>
    </xdr:to>
    <xdr:cxnSp macro="">
      <xdr:nvCxnSpPr>
        <xdr:cNvPr id="75" name="直線コネクタ 74">
          <a:extLst>
            <a:ext uri="{FF2B5EF4-FFF2-40B4-BE49-F238E27FC236}">
              <a16:creationId xmlns:a16="http://schemas.microsoft.com/office/drawing/2014/main" id="{00000000-0008-0000-0500-00004B000000}"/>
            </a:ext>
          </a:extLst>
        </xdr:cNvPr>
        <xdr:cNvCxnSpPr/>
      </xdr:nvCxnSpPr>
      <xdr:spPr>
        <a:xfrm flipV="1">
          <a:off x="1320800" y="7150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38</xdr:row>
      <xdr:rowOff>76200</xdr:rowOff>
    </xdr:from>
    <xdr:to>
      <xdr:col>11</xdr:col>
      <xdr:colOff>60325</xdr:colOff>
      <xdr:row>39</xdr:row>
      <xdr:rowOff>6350</xdr:rowOff>
    </xdr:to>
    <xdr:sp textlink="">
      <xdr:nvSpPr>
        <xdr:cNvPr id="76" name="フローチャート: 判断 75">
          <a:extLst>
            <a:ext uri="{FF2B5EF4-FFF2-40B4-BE49-F238E27FC236}">
              <a16:creationId xmlns:a16="http://schemas.microsoft.com/office/drawing/2014/main" id="{00000000-0008-0000-0500-00004C000000}"/>
            </a:ext>
          </a:extLst>
        </xdr:cNvPr>
        <xdr:cNvSpPr/>
      </xdr:nvSpPr>
      <xdr:spPr>
        <a:xfrm>
          <a:off x="2159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16527</xdr:rowOff>
    </xdr:from>
    <xdr:ext cx="762000" cy="259045"/>
    <xdr:sp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182880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25400</xdr:rowOff>
    </xdr:from>
    <xdr:to>
      <xdr:col>6</xdr:col>
      <xdr:colOff>171450</xdr:colOff>
      <xdr:row>38</xdr:row>
      <xdr:rowOff>127000</xdr:rowOff>
    </xdr:to>
    <xdr:sp textlink="">
      <xdr:nvSpPr>
        <xdr:cNvPr id="78" name="フローチャート: 判断 77">
          <a:extLst>
            <a:ext uri="{FF2B5EF4-FFF2-40B4-BE49-F238E27FC236}">
              <a16:creationId xmlns:a16="http://schemas.microsoft.com/office/drawing/2014/main" id="{00000000-0008-0000-0500-00004E000000}"/>
            </a:ext>
          </a:extLst>
        </xdr:cNvPr>
        <xdr:cNvSpPr/>
      </xdr:nvSpPr>
      <xdr:spPr>
        <a:xfrm>
          <a:off x="12700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137177</xdr:rowOff>
    </xdr:from>
    <xdr:ext cx="762000" cy="259045"/>
    <xdr:sp textlink="">
      <xdr:nvSpPr>
        <xdr:cNvPr id="79" name="テキスト ボックス 78">
          <a:extLst>
            <a:ext uri="{FF2B5EF4-FFF2-40B4-BE49-F238E27FC236}">
              <a16:creationId xmlns:a16="http://schemas.microsoft.com/office/drawing/2014/main" id="{00000000-0008-0000-0500-00004F000000}"/>
            </a:ext>
          </a:extLst>
        </xdr:cNvPr>
        <xdr:cNvSpPr txBox="1"/>
      </xdr:nvSpPr>
      <xdr:spPr>
        <a:xfrm>
          <a:off x="939800" y="630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5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3" name="テキスト ボックス 82">
          <a:extLst>
            <a:ext uri="{FF2B5EF4-FFF2-40B4-BE49-F238E27FC236}">
              <a16:creationId xmlns:a16="http://schemas.microsoft.com/office/drawing/2014/main" id="{00000000-0008-0000-05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4" name="テキスト ボックス 83">
          <a:extLst>
            <a:ext uri="{FF2B5EF4-FFF2-40B4-BE49-F238E27FC236}">
              <a16:creationId xmlns:a16="http://schemas.microsoft.com/office/drawing/2014/main" id="{00000000-0008-0000-05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139700</xdr:rowOff>
    </xdr:from>
    <xdr:to>
      <xdr:col>24</xdr:col>
      <xdr:colOff>76200</xdr:colOff>
      <xdr:row>39</xdr:row>
      <xdr:rowOff>69850</xdr:rowOff>
    </xdr:to>
    <xdr:sp textlink="">
      <xdr:nvSpPr>
        <xdr:cNvPr id="85" name="楕円 84">
          <a:extLst>
            <a:ext uri="{FF2B5EF4-FFF2-40B4-BE49-F238E27FC236}">
              <a16:creationId xmlns:a16="http://schemas.microsoft.com/office/drawing/2014/main" id="{00000000-0008-0000-0500-000055000000}"/>
            </a:ext>
          </a:extLst>
        </xdr:cNvPr>
        <xdr:cNvSpPr/>
      </xdr:nvSpPr>
      <xdr:spPr>
        <a:xfrm>
          <a:off x="47752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48277</xdr:rowOff>
    </xdr:from>
    <xdr:ext cx="762000" cy="259045"/>
    <xdr:sp textlink="">
      <xdr:nvSpPr>
        <xdr:cNvPr id="86" name="人件費該当値テキスト">
          <a:extLst>
            <a:ext uri="{FF2B5EF4-FFF2-40B4-BE49-F238E27FC236}">
              <a16:creationId xmlns:a16="http://schemas.microsoft.com/office/drawing/2014/main" id="{00000000-0008-0000-0500-000056000000}"/>
            </a:ext>
          </a:extLst>
        </xdr:cNvPr>
        <xdr:cNvSpPr txBox="1"/>
      </xdr:nvSpPr>
      <xdr:spPr>
        <a:xfrm>
          <a:off x="4914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50800</xdr:rowOff>
    </xdr:from>
    <xdr:to>
      <xdr:col>20</xdr:col>
      <xdr:colOff>38100</xdr:colOff>
      <xdr:row>40</xdr:row>
      <xdr:rowOff>152400</xdr:rowOff>
    </xdr:to>
    <xdr:sp textlink="">
      <xdr:nvSpPr>
        <xdr:cNvPr id="87" name="楕円 86">
          <a:extLst>
            <a:ext uri="{FF2B5EF4-FFF2-40B4-BE49-F238E27FC236}">
              <a16:creationId xmlns:a16="http://schemas.microsoft.com/office/drawing/2014/main" id="{00000000-0008-0000-0500-000057000000}"/>
            </a:ext>
          </a:extLst>
        </xdr:cNvPr>
        <xdr:cNvSpPr/>
      </xdr:nvSpPr>
      <xdr:spPr>
        <a:xfrm>
          <a:off x="39370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137177</xdr:rowOff>
    </xdr:from>
    <xdr:ext cx="736600" cy="259045"/>
    <xdr:sp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3606800" y="699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107950</xdr:rowOff>
    </xdr:from>
    <xdr:to>
      <xdr:col>15</xdr:col>
      <xdr:colOff>149225</xdr:colOff>
      <xdr:row>40</xdr:row>
      <xdr:rowOff>38100</xdr:rowOff>
    </xdr:to>
    <xdr:sp textlink="">
      <xdr:nvSpPr>
        <xdr:cNvPr id="89" name="楕円 88">
          <a:extLst>
            <a:ext uri="{FF2B5EF4-FFF2-40B4-BE49-F238E27FC236}">
              <a16:creationId xmlns:a16="http://schemas.microsoft.com/office/drawing/2014/main" id="{00000000-0008-0000-0500-000059000000}"/>
            </a:ext>
          </a:extLst>
        </xdr:cNvPr>
        <xdr:cNvSpPr/>
      </xdr:nvSpPr>
      <xdr:spPr>
        <a:xfrm>
          <a:off x="30480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22877</xdr:rowOff>
    </xdr:from>
    <xdr:ext cx="762000" cy="259045"/>
    <xdr:sp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27178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41</xdr:row>
      <xdr:rowOff>69850</xdr:rowOff>
    </xdr:from>
    <xdr:to>
      <xdr:col>11</xdr:col>
      <xdr:colOff>60325</xdr:colOff>
      <xdr:row>42</xdr:row>
      <xdr:rowOff>0</xdr:rowOff>
    </xdr:to>
    <xdr:sp textlink="">
      <xdr:nvSpPr>
        <xdr:cNvPr id="91" name="楕円 90">
          <a:extLst>
            <a:ext uri="{FF2B5EF4-FFF2-40B4-BE49-F238E27FC236}">
              <a16:creationId xmlns:a16="http://schemas.microsoft.com/office/drawing/2014/main" id="{00000000-0008-0000-0500-00005B000000}"/>
            </a:ext>
          </a:extLst>
        </xdr:cNvPr>
        <xdr:cNvSpPr/>
      </xdr:nvSpPr>
      <xdr:spPr>
        <a:xfrm>
          <a:off x="2159000" y="709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41</xdr:row>
      <xdr:rowOff>156227</xdr:rowOff>
    </xdr:from>
    <xdr:ext cx="762000" cy="259045"/>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828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82550</xdr:rowOff>
    </xdr:from>
    <xdr:to>
      <xdr:col>6</xdr:col>
      <xdr:colOff>171450</xdr:colOff>
      <xdr:row>42</xdr:row>
      <xdr:rowOff>12700</xdr:rowOff>
    </xdr:to>
    <xdr:sp textlink="">
      <xdr:nvSpPr>
        <xdr:cNvPr id="93" name="楕円 92">
          <a:extLst>
            <a:ext uri="{FF2B5EF4-FFF2-40B4-BE49-F238E27FC236}">
              <a16:creationId xmlns:a16="http://schemas.microsoft.com/office/drawing/2014/main" id="{00000000-0008-0000-0500-00005D000000}"/>
            </a:ext>
          </a:extLst>
        </xdr:cNvPr>
        <xdr:cNvSpPr/>
      </xdr:nvSpPr>
      <xdr:spPr>
        <a:xfrm>
          <a:off x="12700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168927</xdr:rowOff>
    </xdr:from>
    <xdr:ext cx="762000" cy="259045"/>
    <xdr:sp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93980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5" name="正方形/長方形 94">
          <a:extLst>
            <a:ext uri="{FF2B5EF4-FFF2-40B4-BE49-F238E27FC236}">
              <a16:creationId xmlns:a16="http://schemas.microsoft.com/office/drawing/2014/main" id="{00000000-0008-0000-05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6" name="正方形/長方形 95">
          <a:extLst>
            <a:ext uri="{FF2B5EF4-FFF2-40B4-BE49-F238E27FC236}">
              <a16:creationId xmlns:a16="http://schemas.microsoft.com/office/drawing/2014/main" id="{00000000-0008-0000-05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7" name="正方形/長方形 96">
          <a:extLst>
            <a:ext uri="{FF2B5EF4-FFF2-40B4-BE49-F238E27FC236}">
              <a16:creationId xmlns:a16="http://schemas.microsoft.com/office/drawing/2014/main" id="{00000000-0008-0000-05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8" name="正方形/長方形 97">
          <a:extLst>
            <a:ext uri="{FF2B5EF4-FFF2-40B4-BE49-F238E27FC236}">
              <a16:creationId xmlns:a16="http://schemas.microsoft.com/office/drawing/2014/main" id="{00000000-0008-0000-05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9" name="正方形/長方形 98">
          <a:extLst>
            <a:ext uri="{FF2B5EF4-FFF2-40B4-BE49-F238E27FC236}">
              <a16:creationId xmlns:a16="http://schemas.microsoft.com/office/drawing/2014/main" id="{00000000-0008-0000-05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100" name="正方形/長方形 99">
          <a:extLst>
            <a:ext uri="{FF2B5EF4-FFF2-40B4-BE49-F238E27FC236}">
              <a16:creationId xmlns:a16="http://schemas.microsoft.com/office/drawing/2014/main" id="{00000000-0008-0000-05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101" name="正方形/長方形 100">
          <a:extLst>
            <a:ext uri="{FF2B5EF4-FFF2-40B4-BE49-F238E27FC236}">
              <a16:creationId xmlns:a16="http://schemas.microsoft.com/office/drawing/2014/main" id="{00000000-0008-0000-05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2" name="正方形/長方形 101">
          <a:extLst>
            <a:ext uri="{FF2B5EF4-FFF2-40B4-BE49-F238E27FC236}">
              <a16:creationId xmlns:a16="http://schemas.microsoft.com/office/drawing/2014/main" id="{00000000-0008-0000-05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3" name="正方形/長方形 102">
          <a:extLst>
            <a:ext uri="{FF2B5EF4-FFF2-40B4-BE49-F238E27FC236}">
              <a16:creationId xmlns:a16="http://schemas.microsoft.com/office/drawing/2014/main" id="{00000000-0008-0000-05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4" name="正方形/長方形 103">
          <a:extLst>
            <a:ext uri="{FF2B5EF4-FFF2-40B4-BE49-F238E27FC236}">
              <a16:creationId xmlns:a16="http://schemas.microsoft.com/office/drawing/2014/main" id="{00000000-0008-0000-05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震災以降、行財政改革を着実に進め、事務事業の見直しに取り組んだ結果、物件費に関する経常収支比率は</a:t>
          </a:r>
          <a:r>
            <a:rPr kumimoji="1" lang="en-US" altLang="ja-JP" sz="1100">
              <a:latin typeface="ＭＳ Ｐゴシック" panose="020B0600070205080204" pitchFamily="50" charset="-128"/>
              <a:ea typeface="ＭＳ Ｐゴシック" panose="020B0600070205080204" pitchFamily="50" charset="-128"/>
            </a:rPr>
            <a:t>10.2</a:t>
          </a:r>
          <a:r>
            <a:rPr kumimoji="1" lang="ja-JP" altLang="en-US" sz="1100">
              <a:latin typeface="ＭＳ Ｐゴシック" panose="020B0600070205080204" pitchFamily="50" charset="-128"/>
              <a:ea typeface="ＭＳ Ｐゴシック" panose="020B0600070205080204" pitchFamily="50" charset="-128"/>
            </a:rPr>
            <a:t>％と類似団体平均と比べて低い水準にある。令和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年度は、システム改修関連経費の減により、前年度から</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％減少した。</a:t>
          </a:r>
        </a:p>
        <a:p>
          <a:r>
            <a:rPr kumimoji="1" lang="ja-JP" altLang="en-US" sz="1100">
              <a:latin typeface="ＭＳ Ｐゴシック" panose="020B0600070205080204" pitchFamily="50" charset="-128"/>
              <a:ea typeface="ＭＳ Ｐゴシック" panose="020B0600070205080204" pitchFamily="50" charset="-128"/>
            </a:rPr>
            <a:t>　今後も、令和２年９月に策定した「行財政改革方針</a:t>
          </a:r>
          <a:r>
            <a:rPr kumimoji="1" lang="en-US" altLang="ja-JP" sz="1100">
              <a:latin typeface="ＭＳ Ｐゴシック" panose="020B0600070205080204" pitchFamily="50" charset="-128"/>
              <a:ea typeface="ＭＳ Ｐゴシック" panose="020B0600070205080204" pitchFamily="50" charset="-128"/>
            </a:rPr>
            <a:t>2025</a:t>
          </a:r>
          <a:r>
            <a:rPr kumimoji="1" lang="ja-JP" altLang="en-US" sz="1100">
              <a:latin typeface="ＭＳ Ｐゴシック" panose="020B0600070205080204" pitchFamily="50" charset="-128"/>
              <a:ea typeface="ＭＳ Ｐゴシック" panose="020B0600070205080204" pitchFamily="50" charset="-128"/>
            </a:rPr>
            <a:t>」に基づき、引き続き事務事業の見直しに取り組んでいく。</a:t>
          </a:r>
        </a:p>
      </xdr:txBody>
    </xdr:sp>
    <xdr:clientData/>
  </xdr:twoCellAnchor>
  <xdr:oneCellAnchor>
    <xdr:from>
      <xdr:col>62</xdr:col>
      <xdr:colOff>6350</xdr:colOff>
      <xdr:row>9</xdr:row>
      <xdr:rowOff>107950</xdr:rowOff>
    </xdr:from>
    <xdr:ext cx="298543" cy="225703"/>
    <xdr:sp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25" name="物件費グラフ枠">
          <a:extLst>
            <a:ext uri="{FF2B5EF4-FFF2-40B4-BE49-F238E27FC236}">
              <a16:creationId xmlns:a16="http://schemas.microsoft.com/office/drawing/2014/main" id="{00000000-0008-0000-05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141288</xdr:rowOff>
    </xdr:from>
    <xdr:to>
      <xdr:col>82</xdr:col>
      <xdr:colOff>107950</xdr:colOff>
      <xdr:row>21</xdr:row>
      <xdr:rowOff>112713</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a:xfrm flipV="1">
          <a:off x="16510000" y="2370138"/>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84790</xdr:rowOff>
    </xdr:from>
    <xdr:ext cx="762000" cy="259045"/>
    <xdr:sp textlink="">
      <xdr:nvSpPr>
        <xdr:cNvPr id="127" name="物件費最小値テキスト">
          <a:extLst>
            <a:ext uri="{FF2B5EF4-FFF2-40B4-BE49-F238E27FC236}">
              <a16:creationId xmlns:a16="http://schemas.microsoft.com/office/drawing/2014/main" id="{00000000-0008-0000-0500-00007F000000}"/>
            </a:ext>
          </a:extLst>
        </xdr:cNvPr>
        <xdr:cNvSpPr txBox="1"/>
      </xdr:nvSpPr>
      <xdr:spPr>
        <a:xfrm>
          <a:off x="16598900" y="368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112713</xdr:rowOff>
    </xdr:from>
    <xdr:to>
      <xdr:col>82</xdr:col>
      <xdr:colOff>196850</xdr:colOff>
      <xdr:row>21</xdr:row>
      <xdr:rowOff>112713</xdr:rowOff>
    </xdr:to>
    <xdr:cxnSp macro="">
      <xdr:nvCxnSpPr>
        <xdr:cNvPr id="128" name="直線コネクタ 127">
          <a:extLst>
            <a:ext uri="{FF2B5EF4-FFF2-40B4-BE49-F238E27FC236}">
              <a16:creationId xmlns:a16="http://schemas.microsoft.com/office/drawing/2014/main" id="{00000000-0008-0000-0500-000080000000}"/>
            </a:ext>
          </a:extLst>
        </xdr:cNvPr>
        <xdr:cNvCxnSpPr/>
      </xdr:nvCxnSpPr>
      <xdr:spPr>
        <a:xfrm>
          <a:off x="16421100" y="3713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56215</xdr:rowOff>
    </xdr:from>
    <xdr:ext cx="762000" cy="259045"/>
    <xdr:sp textlink="">
      <xdr:nvSpPr>
        <xdr:cNvPr id="129" name="物件費最大値テキスト">
          <a:extLst>
            <a:ext uri="{FF2B5EF4-FFF2-40B4-BE49-F238E27FC236}">
              <a16:creationId xmlns:a16="http://schemas.microsoft.com/office/drawing/2014/main" id="{00000000-0008-0000-0500-000081000000}"/>
            </a:ext>
          </a:extLst>
        </xdr:cNvPr>
        <xdr:cNvSpPr txBox="1"/>
      </xdr:nvSpPr>
      <xdr:spPr>
        <a:xfrm>
          <a:off x="16598900" y="2113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141288</xdr:rowOff>
    </xdr:from>
    <xdr:to>
      <xdr:col>82</xdr:col>
      <xdr:colOff>196850</xdr:colOff>
      <xdr:row>13</xdr:row>
      <xdr:rowOff>141288</xdr:rowOff>
    </xdr:to>
    <xdr:cxnSp macro="">
      <xdr:nvCxnSpPr>
        <xdr:cNvPr id="130" name="直線コネクタ 129">
          <a:extLst>
            <a:ext uri="{FF2B5EF4-FFF2-40B4-BE49-F238E27FC236}">
              <a16:creationId xmlns:a16="http://schemas.microsoft.com/office/drawing/2014/main" id="{00000000-0008-0000-0500-000082000000}"/>
            </a:ext>
          </a:extLst>
        </xdr:cNvPr>
        <xdr:cNvCxnSpPr/>
      </xdr:nvCxnSpPr>
      <xdr:spPr>
        <a:xfrm>
          <a:off x="16421100" y="2370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41275</xdr:rowOff>
    </xdr:from>
    <xdr:to>
      <xdr:col>82</xdr:col>
      <xdr:colOff>107950</xdr:colOff>
      <xdr:row>14</xdr:row>
      <xdr:rowOff>69850</xdr:rowOff>
    </xdr:to>
    <xdr:cxnSp macro="">
      <xdr:nvCxnSpPr>
        <xdr:cNvPr id="131" name="直線コネクタ 130">
          <a:extLst>
            <a:ext uri="{FF2B5EF4-FFF2-40B4-BE49-F238E27FC236}">
              <a16:creationId xmlns:a16="http://schemas.microsoft.com/office/drawing/2014/main" id="{00000000-0008-0000-0500-000083000000}"/>
            </a:ext>
          </a:extLst>
        </xdr:cNvPr>
        <xdr:cNvCxnSpPr/>
      </xdr:nvCxnSpPr>
      <xdr:spPr>
        <a:xfrm flipV="1">
          <a:off x="15671800" y="24415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162577</xdr:rowOff>
    </xdr:from>
    <xdr:ext cx="762000" cy="259045"/>
    <xdr:sp textlink="">
      <xdr:nvSpPr>
        <xdr:cNvPr id="132" name="物件費平均値テキスト">
          <a:extLst>
            <a:ext uri="{FF2B5EF4-FFF2-40B4-BE49-F238E27FC236}">
              <a16:creationId xmlns:a16="http://schemas.microsoft.com/office/drawing/2014/main" id="{00000000-0008-0000-0500-000084000000}"/>
            </a:ext>
          </a:extLst>
        </xdr:cNvPr>
        <xdr:cNvSpPr txBox="1"/>
      </xdr:nvSpPr>
      <xdr:spPr>
        <a:xfrm>
          <a:off x="16598900" y="2734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19050</xdr:rowOff>
    </xdr:from>
    <xdr:to>
      <xdr:col>82</xdr:col>
      <xdr:colOff>158750</xdr:colOff>
      <xdr:row>16</xdr:row>
      <xdr:rowOff>120650</xdr:rowOff>
    </xdr:to>
    <xdr:sp textlink="">
      <xdr:nvSpPr>
        <xdr:cNvPr id="133" name="フローチャート: 判断 132">
          <a:extLst>
            <a:ext uri="{FF2B5EF4-FFF2-40B4-BE49-F238E27FC236}">
              <a16:creationId xmlns:a16="http://schemas.microsoft.com/office/drawing/2014/main" id="{00000000-0008-0000-0500-000085000000}"/>
            </a:ext>
          </a:extLst>
        </xdr:cNvPr>
        <xdr:cNvSpPr/>
      </xdr:nvSpPr>
      <xdr:spPr>
        <a:xfrm>
          <a:off x="16459200" y="276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169863</xdr:rowOff>
    </xdr:from>
    <xdr:to>
      <xdr:col>78</xdr:col>
      <xdr:colOff>69850</xdr:colOff>
      <xdr:row>14</xdr:row>
      <xdr:rowOff>69850</xdr:rowOff>
    </xdr:to>
    <xdr:cxnSp macro="">
      <xdr:nvCxnSpPr>
        <xdr:cNvPr id="134" name="直線コネクタ 133">
          <a:extLst>
            <a:ext uri="{FF2B5EF4-FFF2-40B4-BE49-F238E27FC236}">
              <a16:creationId xmlns:a16="http://schemas.microsoft.com/office/drawing/2014/main" id="{00000000-0008-0000-0500-000086000000}"/>
            </a:ext>
          </a:extLst>
        </xdr:cNvPr>
        <xdr:cNvCxnSpPr/>
      </xdr:nvCxnSpPr>
      <xdr:spPr>
        <a:xfrm>
          <a:off x="14782800" y="2398713"/>
          <a:ext cx="889000" cy="7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147638</xdr:rowOff>
    </xdr:from>
    <xdr:to>
      <xdr:col>78</xdr:col>
      <xdr:colOff>120650</xdr:colOff>
      <xdr:row>16</xdr:row>
      <xdr:rowOff>77788</xdr:rowOff>
    </xdr:to>
    <xdr:sp textlink="">
      <xdr:nvSpPr>
        <xdr:cNvPr id="135" name="フローチャート: 判断 134">
          <a:extLst>
            <a:ext uri="{FF2B5EF4-FFF2-40B4-BE49-F238E27FC236}">
              <a16:creationId xmlns:a16="http://schemas.microsoft.com/office/drawing/2014/main" id="{00000000-0008-0000-0500-000087000000}"/>
            </a:ext>
          </a:extLst>
        </xdr:cNvPr>
        <xdr:cNvSpPr/>
      </xdr:nvSpPr>
      <xdr:spPr>
        <a:xfrm>
          <a:off x="15621000" y="271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62565</xdr:rowOff>
    </xdr:from>
    <xdr:ext cx="736600" cy="259045"/>
    <xdr:sp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15290800" y="2805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69850</xdr:rowOff>
    </xdr:from>
    <xdr:to>
      <xdr:col>73</xdr:col>
      <xdr:colOff>180975</xdr:colOff>
      <xdr:row>13</xdr:row>
      <xdr:rowOff>169863</xdr:rowOff>
    </xdr:to>
    <xdr:cxnSp macro="">
      <xdr:nvCxnSpPr>
        <xdr:cNvPr id="137" name="直線コネクタ 136">
          <a:extLst>
            <a:ext uri="{FF2B5EF4-FFF2-40B4-BE49-F238E27FC236}">
              <a16:creationId xmlns:a16="http://schemas.microsoft.com/office/drawing/2014/main" id="{00000000-0008-0000-0500-000089000000}"/>
            </a:ext>
          </a:extLst>
        </xdr:cNvPr>
        <xdr:cNvCxnSpPr/>
      </xdr:nvCxnSpPr>
      <xdr:spPr>
        <a:xfrm>
          <a:off x="13893800" y="2298700"/>
          <a:ext cx="889000" cy="10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19050</xdr:rowOff>
    </xdr:from>
    <xdr:to>
      <xdr:col>74</xdr:col>
      <xdr:colOff>31750</xdr:colOff>
      <xdr:row>15</xdr:row>
      <xdr:rowOff>120650</xdr:rowOff>
    </xdr:to>
    <xdr:sp textlink="">
      <xdr:nvSpPr>
        <xdr:cNvPr id="138" name="フローチャート: 判断 137">
          <a:extLst>
            <a:ext uri="{FF2B5EF4-FFF2-40B4-BE49-F238E27FC236}">
              <a16:creationId xmlns:a16="http://schemas.microsoft.com/office/drawing/2014/main" id="{00000000-0008-0000-0500-00008A000000}"/>
            </a:ext>
          </a:extLst>
        </xdr:cNvPr>
        <xdr:cNvSpPr/>
      </xdr:nvSpPr>
      <xdr:spPr>
        <a:xfrm>
          <a:off x="14732000" y="259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105427</xdr:rowOff>
    </xdr:from>
    <xdr:ext cx="762000" cy="259045"/>
    <xdr:sp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14401800" y="267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69850</xdr:rowOff>
    </xdr:from>
    <xdr:to>
      <xdr:col>69</xdr:col>
      <xdr:colOff>92075</xdr:colOff>
      <xdr:row>13</xdr:row>
      <xdr:rowOff>112713</xdr:rowOff>
    </xdr:to>
    <xdr:cxnSp macro="">
      <xdr:nvCxnSpPr>
        <xdr:cNvPr id="140" name="直線コネクタ 139">
          <a:extLst>
            <a:ext uri="{FF2B5EF4-FFF2-40B4-BE49-F238E27FC236}">
              <a16:creationId xmlns:a16="http://schemas.microsoft.com/office/drawing/2014/main" id="{00000000-0008-0000-0500-00008C000000}"/>
            </a:ext>
          </a:extLst>
        </xdr:cNvPr>
        <xdr:cNvCxnSpPr/>
      </xdr:nvCxnSpPr>
      <xdr:spPr>
        <a:xfrm flipV="1">
          <a:off x="13004800" y="2298700"/>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90488</xdr:rowOff>
    </xdr:from>
    <xdr:to>
      <xdr:col>69</xdr:col>
      <xdr:colOff>142875</xdr:colOff>
      <xdr:row>16</xdr:row>
      <xdr:rowOff>20638</xdr:rowOff>
    </xdr:to>
    <xdr:sp textlink="">
      <xdr:nvSpPr>
        <xdr:cNvPr id="141" name="フローチャート: 判断 140">
          <a:extLst>
            <a:ext uri="{FF2B5EF4-FFF2-40B4-BE49-F238E27FC236}">
              <a16:creationId xmlns:a16="http://schemas.microsoft.com/office/drawing/2014/main" id="{00000000-0008-0000-0500-00008D000000}"/>
            </a:ext>
          </a:extLst>
        </xdr:cNvPr>
        <xdr:cNvSpPr/>
      </xdr:nvSpPr>
      <xdr:spPr>
        <a:xfrm>
          <a:off x="13843000" y="2662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5415</xdr:rowOff>
    </xdr:from>
    <xdr:ext cx="762000" cy="259045"/>
    <xdr:sp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13512800" y="274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76200</xdr:rowOff>
    </xdr:from>
    <xdr:to>
      <xdr:col>65</xdr:col>
      <xdr:colOff>53975</xdr:colOff>
      <xdr:row>16</xdr:row>
      <xdr:rowOff>6350</xdr:rowOff>
    </xdr:to>
    <xdr:sp textlink="">
      <xdr:nvSpPr>
        <xdr:cNvPr id="143" name="フローチャート: 判断 142">
          <a:extLst>
            <a:ext uri="{FF2B5EF4-FFF2-40B4-BE49-F238E27FC236}">
              <a16:creationId xmlns:a16="http://schemas.microsoft.com/office/drawing/2014/main" id="{00000000-0008-0000-0500-00008F000000}"/>
            </a:ext>
          </a:extLst>
        </xdr:cNvPr>
        <xdr:cNvSpPr/>
      </xdr:nvSpPr>
      <xdr:spPr>
        <a:xfrm>
          <a:off x="12954000" y="26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162577</xdr:rowOff>
    </xdr:from>
    <xdr:ext cx="762000" cy="259045"/>
    <xdr:sp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12623800" y="273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7" name="テキスト ボックス 146">
          <a:extLst>
            <a:ext uri="{FF2B5EF4-FFF2-40B4-BE49-F238E27FC236}">
              <a16:creationId xmlns:a16="http://schemas.microsoft.com/office/drawing/2014/main" id="{00000000-0008-0000-05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8" name="テキスト ボックス 147">
          <a:extLst>
            <a:ext uri="{FF2B5EF4-FFF2-40B4-BE49-F238E27FC236}">
              <a16:creationId xmlns:a16="http://schemas.microsoft.com/office/drawing/2014/main" id="{00000000-0008-0000-05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9" name="テキスト ボックス 148">
          <a:extLst>
            <a:ext uri="{FF2B5EF4-FFF2-40B4-BE49-F238E27FC236}">
              <a16:creationId xmlns:a16="http://schemas.microsoft.com/office/drawing/2014/main" id="{00000000-0008-0000-05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161925</xdr:rowOff>
    </xdr:from>
    <xdr:to>
      <xdr:col>82</xdr:col>
      <xdr:colOff>158750</xdr:colOff>
      <xdr:row>14</xdr:row>
      <xdr:rowOff>92075</xdr:rowOff>
    </xdr:to>
    <xdr:sp textlink="">
      <xdr:nvSpPr>
        <xdr:cNvPr id="150" name="楕円 149">
          <a:extLst>
            <a:ext uri="{FF2B5EF4-FFF2-40B4-BE49-F238E27FC236}">
              <a16:creationId xmlns:a16="http://schemas.microsoft.com/office/drawing/2014/main" id="{00000000-0008-0000-0500-000096000000}"/>
            </a:ext>
          </a:extLst>
        </xdr:cNvPr>
        <xdr:cNvSpPr/>
      </xdr:nvSpPr>
      <xdr:spPr>
        <a:xfrm>
          <a:off x="164592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70502</xdr:rowOff>
    </xdr:from>
    <xdr:ext cx="762000" cy="259045"/>
    <xdr:sp textlink="">
      <xdr:nvSpPr>
        <xdr:cNvPr id="151" name="物件費該当値テキスト">
          <a:extLst>
            <a:ext uri="{FF2B5EF4-FFF2-40B4-BE49-F238E27FC236}">
              <a16:creationId xmlns:a16="http://schemas.microsoft.com/office/drawing/2014/main" id="{00000000-0008-0000-0500-000097000000}"/>
            </a:ext>
          </a:extLst>
        </xdr:cNvPr>
        <xdr:cNvSpPr txBox="1"/>
      </xdr:nvSpPr>
      <xdr:spPr>
        <a:xfrm>
          <a:off x="16598900" y="2299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19050</xdr:rowOff>
    </xdr:from>
    <xdr:to>
      <xdr:col>78</xdr:col>
      <xdr:colOff>120650</xdr:colOff>
      <xdr:row>14</xdr:row>
      <xdr:rowOff>120650</xdr:rowOff>
    </xdr:to>
    <xdr:sp textlink="">
      <xdr:nvSpPr>
        <xdr:cNvPr id="152" name="楕円 151">
          <a:extLst>
            <a:ext uri="{FF2B5EF4-FFF2-40B4-BE49-F238E27FC236}">
              <a16:creationId xmlns:a16="http://schemas.microsoft.com/office/drawing/2014/main" id="{00000000-0008-0000-0500-000098000000}"/>
            </a:ext>
          </a:extLst>
        </xdr:cNvPr>
        <xdr:cNvSpPr/>
      </xdr:nvSpPr>
      <xdr:spPr>
        <a:xfrm>
          <a:off x="15621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130827</xdr:rowOff>
    </xdr:from>
    <xdr:ext cx="736600" cy="259045"/>
    <xdr:sp textlink="">
      <xdr:nvSpPr>
        <xdr:cNvPr id="153" name="テキスト ボックス 152">
          <a:extLst>
            <a:ext uri="{FF2B5EF4-FFF2-40B4-BE49-F238E27FC236}">
              <a16:creationId xmlns:a16="http://schemas.microsoft.com/office/drawing/2014/main" id="{00000000-0008-0000-0500-000099000000}"/>
            </a:ext>
          </a:extLst>
        </xdr:cNvPr>
        <xdr:cNvSpPr txBox="1"/>
      </xdr:nvSpPr>
      <xdr:spPr>
        <a:xfrm>
          <a:off x="15290800" y="218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119063</xdr:rowOff>
    </xdr:from>
    <xdr:to>
      <xdr:col>74</xdr:col>
      <xdr:colOff>31750</xdr:colOff>
      <xdr:row>14</xdr:row>
      <xdr:rowOff>49213</xdr:rowOff>
    </xdr:to>
    <xdr:sp textlink="">
      <xdr:nvSpPr>
        <xdr:cNvPr id="154" name="楕円 153">
          <a:extLst>
            <a:ext uri="{FF2B5EF4-FFF2-40B4-BE49-F238E27FC236}">
              <a16:creationId xmlns:a16="http://schemas.microsoft.com/office/drawing/2014/main" id="{00000000-0008-0000-0500-00009A000000}"/>
            </a:ext>
          </a:extLst>
        </xdr:cNvPr>
        <xdr:cNvSpPr/>
      </xdr:nvSpPr>
      <xdr:spPr>
        <a:xfrm>
          <a:off x="14732000" y="234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59390</xdr:rowOff>
    </xdr:from>
    <xdr:ext cx="762000" cy="259045"/>
    <xdr:sp textlink="">
      <xdr:nvSpPr>
        <xdr:cNvPr id="155" name="テキスト ボックス 154">
          <a:extLst>
            <a:ext uri="{FF2B5EF4-FFF2-40B4-BE49-F238E27FC236}">
              <a16:creationId xmlns:a16="http://schemas.microsoft.com/office/drawing/2014/main" id="{00000000-0008-0000-0500-00009B000000}"/>
            </a:ext>
          </a:extLst>
        </xdr:cNvPr>
        <xdr:cNvSpPr txBox="1"/>
      </xdr:nvSpPr>
      <xdr:spPr>
        <a:xfrm>
          <a:off x="14401800" y="211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19050</xdr:rowOff>
    </xdr:from>
    <xdr:to>
      <xdr:col>69</xdr:col>
      <xdr:colOff>142875</xdr:colOff>
      <xdr:row>13</xdr:row>
      <xdr:rowOff>120650</xdr:rowOff>
    </xdr:to>
    <xdr:sp textlink="">
      <xdr:nvSpPr>
        <xdr:cNvPr id="156" name="楕円 155">
          <a:extLst>
            <a:ext uri="{FF2B5EF4-FFF2-40B4-BE49-F238E27FC236}">
              <a16:creationId xmlns:a16="http://schemas.microsoft.com/office/drawing/2014/main" id="{00000000-0008-0000-0500-00009C000000}"/>
            </a:ext>
          </a:extLst>
        </xdr:cNvPr>
        <xdr:cNvSpPr/>
      </xdr:nvSpPr>
      <xdr:spPr>
        <a:xfrm>
          <a:off x="13843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130827</xdr:rowOff>
    </xdr:from>
    <xdr:ext cx="762000" cy="259045"/>
    <xdr:sp textlink="">
      <xdr:nvSpPr>
        <xdr:cNvPr id="157" name="テキスト ボックス 156">
          <a:extLst>
            <a:ext uri="{FF2B5EF4-FFF2-40B4-BE49-F238E27FC236}">
              <a16:creationId xmlns:a16="http://schemas.microsoft.com/office/drawing/2014/main" id="{00000000-0008-0000-0500-00009D000000}"/>
            </a:ext>
          </a:extLst>
        </xdr:cNvPr>
        <xdr:cNvSpPr txBox="1"/>
      </xdr:nvSpPr>
      <xdr:spPr>
        <a:xfrm>
          <a:off x="135128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61913</xdr:rowOff>
    </xdr:from>
    <xdr:to>
      <xdr:col>65</xdr:col>
      <xdr:colOff>53975</xdr:colOff>
      <xdr:row>13</xdr:row>
      <xdr:rowOff>163513</xdr:rowOff>
    </xdr:to>
    <xdr:sp textlink="">
      <xdr:nvSpPr>
        <xdr:cNvPr id="158" name="楕円 157">
          <a:extLst>
            <a:ext uri="{FF2B5EF4-FFF2-40B4-BE49-F238E27FC236}">
              <a16:creationId xmlns:a16="http://schemas.microsoft.com/office/drawing/2014/main" id="{00000000-0008-0000-0500-00009E000000}"/>
            </a:ext>
          </a:extLst>
        </xdr:cNvPr>
        <xdr:cNvSpPr/>
      </xdr:nvSpPr>
      <xdr:spPr>
        <a:xfrm>
          <a:off x="12954000" y="229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2240</xdr:rowOff>
    </xdr:from>
    <xdr:ext cx="762000" cy="259045"/>
    <xdr:sp textlink="">
      <xdr:nvSpPr>
        <xdr:cNvPr id="159" name="テキスト ボックス 158">
          <a:extLst>
            <a:ext uri="{FF2B5EF4-FFF2-40B4-BE49-F238E27FC236}">
              <a16:creationId xmlns:a16="http://schemas.microsoft.com/office/drawing/2014/main" id="{00000000-0008-0000-0500-00009F000000}"/>
            </a:ext>
          </a:extLst>
        </xdr:cNvPr>
        <xdr:cNvSpPr txBox="1"/>
      </xdr:nvSpPr>
      <xdr:spPr>
        <a:xfrm>
          <a:off x="12623800" y="205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60" name="正方形/長方形 159">
          <a:extLst>
            <a:ext uri="{FF2B5EF4-FFF2-40B4-BE49-F238E27FC236}">
              <a16:creationId xmlns:a16="http://schemas.microsoft.com/office/drawing/2014/main" id="{00000000-0008-0000-05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61" name="正方形/長方形 160">
          <a:extLst>
            <a:ext uri="{FF2B5EF4-FFF2-40B4-BE49-F238E27FC236}">
              <a16:creationId xmlns:a16="http://schemas.microsoft.com/office/drawing/2014/main" id="{00000000-0008-0000-05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62" name="正方形/長方形 161">
          <a:extLst>
            <a:ext uri="{FF2B5EF4-FFF2-40B4-BE49-F238E27FC236}">
              <a16:creationId xmlns:a16="http://schemas.microsoft.com/office/drawing/2014/main" id="{00000000-0008-0000-05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63" name="正方形/長方形 162">
          <a:extLst>
            <a:ext uri="{FF2B5EF4-FFF2-40B4-BE49-F238E27FC236}">
              <a16:creationId xmlns:a16="http://schemas.microsoft.com/office/drawing/2014/main" id="{00000000-0008-0000-05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64" name="正方形/長方形 163">
          <a:extLst>
            <a:ext uri="{FF2B5EF4-FFF2-40B4-BE49-F238E27FC236}">
              <a16:creationId xmlns:a16="http://schemas.microsoft.com/office/drawing/2014/main" id="{00000000-0008-0000-05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65" name="正方形/長方形 164">
          <a:extLst>
            <a:ext uri="{FF2B5EF4-FFF2-40B4-BE49-F238E27FC236}">
              <a16:creationId xmlns:a16="http://schemas.microsoft.com/office/drawing/2014/main" id="{00000000-0008-0000-05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6" name="正方形/長方形 165">
          <a:extLst>
            <a:ext uri="{FF2B5EF4-FFF2-40B4-BE49-F238E27FC236}">
              <a16:creationId xmlns:a16="http://schemas.microsoft.com/office/drawing/2014/main" id="{00000000-0008-0000-05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7" name="正方形/長方形 166">
          <a:extLst>
            <a:ext uri="{FF2B5EF4-FFF2-40B4-BE49-F238E27FC236}">
              <a16:creationId xmlns:a16="http://schemas.microsoft.com/office/drawing/2014/main" id="{00000000-0008-0000-05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8" name="正方形/長方形 167">
          <a:extLst>
            <a:ext uri="{FF2B5EF4-FFF2-40B4-BE49-F238E27FC236}">
              <a16:creationId xmlns:a16="http://schemas.microsoft.com/office/drawing/2014/main" id="{00000000-0008-0000-05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9" name="正方形/長方形 168">
          <a:extLst>
            <a:ext uri="{FF2B5EF4-FFF2-40B4-BE49-F238E27FC236}">
              <a16:creationId xmlns:a16="http://schemas.microsoft.com/office/drawing/2014/main" id="{00000000-0008-0000-05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70" name="テキスト ボックス 169">
          <a:extLst>
            <a:ext uri="{FF2B5EF4-FFF2-40B4-BE49-F238E27FC236}">
              <a16:creationId xmlns:a16="http://schemas.microsoft.com/office/drawing/2014/main" id="{00000000-0008-0000-05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扶助費に関する経常収支比率は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％と類似団体平均</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％と比べて低い水準にある。令和５年度は、障害者自立支援給付等の増加した一方で、分子である扶助費にかかる経常経費充当一般財源が増加したため、前年度から</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％減少した。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障害福祉サービスにおける計画相談導入率の向上等の適正に向けた取組み</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などにより、扶助費適正化に努めていく。</a:t>
          </a:r>
        </a:p>
      </xdr:txBody>
    </xdr:sp>
    <xdr:clientData/>
  </xdr:twoCellAnchor>
  <xdr:oneCellAnchor>
    <xdr:from>
      <xdr:col>3</xdr:col>
      <xdr:colOff>123825</xdr:colOff>
      <xdr:row>49</xdr:row>
      <xdr:rowOff>107950</xdr:rowOff>
    </xdr:from>
    <xdr:ext cx="298543" cy="225703"/>
    <xdr:sp textlink="">
      <xdr:nvSpPr>
        <xdr:cNvPr id="171" name="テキスト ボックス 170">
          <a:extLst>
            <a:ext uri="{FF2B5EF4-FFF2-40B4-BE49-F238E27FC236}">
              <a16:creationId xmlns:a16="http://schemas.microsoft.com/office/drawing/2014/main" id="{00000000-0008-0000-05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5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73" name="テキスト ボックス 172">
          <a:extLst>
            <a:ext uri="{FF2B5EF4-FFF2-40B4-BE49-F238E27FC236}">
              <a16:creationId xmlns:a16="http://schemas.microsoft.com/office/drawing/2014/main" id="{00000000-0008-0000-05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4" name="直線コネクタ 173">
          <a:extLst>
            <a:ext uri="{FF2B5EF4-FFF2-40B4-BE49-F238E27FC236}">
              <a16:creationId xmlns:a16="http://schemas.microsoft.com/office/drawing/2014/main" id="{00000000-0008-0000-0500-0000AE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textlink="">
      <xdr:nvSpPr>
        <xdr:cNvPr id="175" name="テキスト ボックス 174">
          <a:extLst>
            <a:ext uri="{FF2B5EF4-FFF2-40B4-BE49-F238E27FC236}">
              <a16:creationId xmlns:a16="http://schemas.microsoft.com/office/drawing/2014/main" id="{00000000-0008-0000-0500-0000AF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6" name="直線コネクタ 175">
          <a:extLst>
            <a:ext uri="{FF2B5EF4-FFF2-40B4-BE49-F238E27FC236}">
              <a16:creationId xmlns:a16="http://schemas.microsoft.com/office/drawing/2014/main" id="{00000000-0008-0000-0500-0000B0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textlink="">
      <xdr:nvSpPr>
        <xdr:cNvPr id="177" name="テキスト ボックス 176">
          <a:extLst>
            <a:ext uri="{FF2B5EF4-FFF2-40B4-BE49-F238E27FC236}">
              <a16:creationId xmlns:a16="http://schemas.microsoft.com/office/drawing/2014/main" id="{00000000-0008-0000-0500-0000B1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5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textlink="">
      <xdr:nvSpPr>
        <xdr:cNvPr id="179" name="テキスト ボックス 178">
          <a:extLst>
            <a:ext uri="{FF2B5EF4-FFF2-40B4-BE49-F238E27FC236}">
              <a16:creationId xmlns:a16="http://schemas.microsoft.com/office/drawing/2014/main" id="{00000000-0008-0000-05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0" name="直線コネクタ 179">
          <a:extLst>
            <a:ext uri="{FF2B5EF4-FFF2-40B4-BE49-F238E27FC236}">
              <a16:creationId xmlns:a16="http://schemas.microsoft.com/office/drawing/2014/main" id="{00000000-0008-0000-0500-0000B4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textlink="">
      <xdr:nvSpPr>
        <xdr:cNvPr id="181" name="テキスト ボックス 180">
          <a:extLst>
            <a:ext uri="{FF2B5EF4-FFF2-40B4-BE49-F238E27FC236}">
              <a16:creationId xmlns:a16="http://schemas.microsoft.com/office/drawing/2014/main" id="{00000000-0008-0000-0500-0000B5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2" name="直線コネクタ 181">
          <a:extLst>
            <a:ext uri="{FF2B5EF4-FFF2-40B4-BE49-F238E27FC236}">
              <a16:creationId xmlns:a16="http://schemas.microsoft.com/office/drawing/2014/main" id="{00000000-0008-0000-0500-0000B6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textlink="">
      <xdr:nvSpPr>
        <xdr:cNvPr id="183" name="テキスト ボックス 182">
          <a:extLst>
            <a:ext uri="{FF2B5EF4-FFF2-40B4-BE49-F238E27FC236}">
              <a16:creationId xmlns:a16="http://schemas.microsoft.com/office/drawing/2014/main" id="{00000000-0008-0000-0500-0000B7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5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5" name="テキスト ボックス 184">
          <a:extLst>
            <a:ext uri="{FF2B5EF4-FFF2-40B4-BE49-F238E27FC236}">
              <a16:creationId xmlns:a16="http://schemas.microsoft.com/office/drawing/2014/main" id="{00000000-0008-0000-05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6" name="扶助費グラフ枠">
          <a:extLst>
            <a:ext uri="{FF2B5EF4-FFF2-40B4-BE49-F238E27FC236}">
              <a16:creationId xmlns:a16="http://schemas.microsoft.com/office/drawing/2014/main" id="{00000000-0008-0000-05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31750</xdr:rowOff>
    </xdr:to>
    <xdr:cxnSp macro="">
      <xdr:nvCxnSpPr>
        <xdr:cNvPr id="187" name="直線コネクタ 186">
          <a:extLst>
            <a:ext uri="{FF2B5EF4-FFF2-40B4-BE49-F238E27FC236}">
              <a16:creationId xmlns:a16="http://schemas.microsoft.com/office/drawing/2014/main" id="{00000000-0008-0000-0500-0000BB000000}"/>
            </a:ext>
          </a:extLst>
        </xdr:cNvPr>
        <xdr:cNvCxnSpPr/>
      </xdr:nvCxnSpPr>
      <xdr:spPr>
        <a:xfrm flipV="1">
          <a:off x="4826000" y="913765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3827</xdr:rowOff>
    </xdr:from>
    <xdr:ext cx="762000" cy="259045"/>
    <xdr:sp textlink="">
      <xdr:nvSpPr>
        <xdr:cNvPr id="188" name="扶助費最小値テキスト">
          <a:extLst>
            <a:ext uri="{FF2B5EF4-FFF2-40B4-BE49-F238E27FC236}">
              <a16:creationId xmlns:a16="http://schemas.microsoft.com/office/drawing/2014/main" id="{00000000-0008-0000-0500-0000BC000000}"/>
            </a:ext>
          </a:extLst>
        </xdr:cNvPr>
        <xdr:cNvSpPr txBox="1"/>
      </xdr:nvSpPr>
      <xdr:spPr>
        <a:xfrm>
          <a:off x="49149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31750</xdr:rowOff>
    </xdr:from>
    <xdr:to>
      <xdr:col>24</xdr:col>
      <xdr:colOff>114300</xdr:colOff>
      <xdr:row>62</xdr:row>
      <xdr:rowOff>31750</xdr:rowOff>
    </xdr:to>
    <xdr:cxnSp macro="">
      <xdr:nvCxnSpPr>
        <xdr:cNvPr id="189" name="直線コネクタ 188">
          <a:extLst>
            <a:ext uri="{FF2B5EF4-FFF2-40B4-BE49-F238E27FC236}">
              <a16:creationId xmlns:a16="http://schemas.microsoft.com/office/drawing/2014/main" id="{00000000-0008-0000-0500-0000BD000000}"/>
            </a:ext>
          </a:extLst>
        </xdr:cNvPr>
        <xdr:cNvCxnSpPr/>
      </xdr:nvCxnSpPr>
      <xdr:spPr>
        <a:xfrm>
          <a:off x="4737100" y="10661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textlink="">
      <xdr:nvSpPr>
        <xdr:cNvPr id="190" name="扶助費最大値テキスト">
          <a:extLst>
            <a:ext uri="{FF2B5EF4-FFF2-40B4-BE49-F238E27FC236}">
              <a16:creationId xmlns:a16="http://schemas.microsoft.com/office/drawing/2014/main" id="{00000000-0008-0000-0500-0000BE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91" name="直線コネクタ 190">
          <a:extLst>
            <a:ext uri="{FF2B5EF4-FFF2-40B4-BE49-F238E27FC236}">
              <a16:creationId xmlns:a16="http://schemas.microsoft.com/office/drawing/2014/main" id="{00000000-0008-0000-0500-0000BF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88900</xdr:rowOff>
    </xdr:from>
    <xdr:to>
      <xdr:col>24</xdr:col>
      <xdr:colOff>25400</xdr:colOff>
      <xdr:row>55</xdr:row>
      <xdr:rowOff>127000</xdr:rowOff>
    </xdr:to>
    <xdr:cxnSp macro="">
      <xdr:nvCxnSpPr>
        <xdr:cNvPr id="192" name="直線コネクタ 191">
          <a:extLst>
            <a:ext uri="{FF2B5EF4-FFF2-40B4-BE49-F238E27FC236}">
              <a16:creationId xmlns:a16="http://schemas.microsoft.com/office/drawing/2014/main" id="{00000000-0008-0000-0500-0000C0000000}"/>
            </a:ext>
          </a:extLst>
        </xdr:cNvPr>
        <xdr:cNvCxnSpPr/>
      </xdr:nvCxnSpPr>
      <xdr:spPr>
        <a:xfrm flipV="1">
          <a:off x="3987800" y="95186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67327</xdr:rowOff>
    </xdr:from>
    <xdr:ext cx="762000" cy="259045"/>
    <xdr:sp textlink="">
      <xdr:nvSpPr>
        <xdr:cNvPr id="193" name="扶助費平均値テキスト">
          <a:extLst>
            <a:ext uri="{FF2B5EF4-FFF2-40B4-BE49-F238E27FC236}">
              <a16:creationId xmlns:a16="http://schemas.microsoft.com/office/drawing/2014/main" id="{00000000-0008-0000-0500-0000C1000000}"/>
            </a:ext>
          </a:extLst>
        </xdr:cNvPr>
        <xdr:cNvSpPr txBox="1"/>
      </xdr:nvSpPr>
      <xdr:spPr>
        <a:xfrm>
          <a:off x="4914900" y="10011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95250</xdr:rowOff>
    </xdr:from>
    <xdr:to>
      <xdr:col>24</xdr:col>
      <xdr:colOff>76200</xdr:colOff>
      <xdr:row>59</xdr:row>
      <xdr:rowOff>25400</xdr:rowOff>
    </xdr:to>
    <xdr:sp textlink="">
      <xdr:nvSpPr>
        <xdr:cNvPr id="194" name="フローチャート: 判断 193">
          <a:extLst>
            <a:ext uri="{FF2B5EF4-FFF2-40B4-BE49-F238E27FC236}">
              <a16:creationId xmlns:a16="http://schemas.microsoft.com/office/drawing/2014/main" id="{00000000-0008-0000-0500-0000C2000000}"/>
            </a:ext>
          </a:extLst>
        </xdr:cNvPr>
        <xdr:cNvSpPr/>
      </xdr:nvSpPr>
      <xdr:spPr>
        <a:xfrm>
          <a:off x="4775200" y="1003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55</xdr:row>
      <xdr:rowOff>127000</xdr:rowOff>
    </xdr:to>
    <xdr:cxnSp macro="">
      <xdr:nvCxnSpPr>
        <xdr:cNvPr id="195" name="直線コネクタ 194">
          <a:extLst>
            <a:ext uri="{FF2B5EF4-FFF2-40B4-BE49-F238E27FC236}">
              <a16:creationId xmlns:a16="http://schemas.microsoft.com/office/drawing/2014/main" id="{00000000-0008-0000-0500-0000C3000000}"/>
            </a:ext>
          </a:extLst>
        </xdr:cNvPr>
        <xdr:cNvCxnSpPr/>
      </xdr:nvCxnSpPr>
      <xdr:spPr>
        <a:xfrm>
          <a:off x="3098800" y="93853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95250</xdr:rowOff>
    </xdr:from>
    <xdr:to>
      <xdr:col>20</xdr:col>
      <xdr:colOff>38100</xdr:colOff>
      <xdr:row>58</xdr:row>
      <xdr:rowOff>25400</xdr:rowOff>
    </xdr:to>
    <xdr:sp textlink="">
      <xdr:nvSpPr>
        <xdr:cNvPr id="196" name="フローチャート: 判断 195">
          <a:extLst>
            <a:ext uri="{FF2B5EF4-FFF2-40B4-BE49-F238E27FC236}">
              <a16:creationId xmlns:a16="http://schemas.microsoft.com/office/drawing/2014/main" id="{00000000-0008-0000-0500-0000C4000000}"/>
            </a:ext>
          </a:extLst>
        </xdr:cNvPr>
        <xdr:cNvSpPr/>
      </xdr:nvSpPr>
      <xdr:spPr>
        <a:xfrm>
          <a:off x="3937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10177</xdr:rowOff>
    </xdr:from>
    <xdr:ext cx="736600" cy="259045"/>
    <xdr:sp textlink="">
      <xdr:nvSpPr>
        <xdr:cNvPr id="197" name="テキスト ボックス 196">
          <a:extLst>
            <a:ext uri="{FF2B5EF4-FFF2-40B4-BE49-F238E27FC236}">
              <a16:creationId xmlns:a16="http://schemas.microsoft.com/office/drawing/2014/main" id="{00000000-0008-0000-0500-0000C5000000}"/>
            </a:ext>
          </a:extLst>
        </xdr:cNvPr>
        <xdr:cNvSpPr txBox="1"/>
      </xdr:nvSpPr>
      <xdr:spPr>
        <a:xfrm>
          <a:off x="3606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12700</xdr:rowOff>
    </xdr:to>
    <xdr:cxnSp macro="">
      <xdr:nvCxnSpPr>
        <xdr:cNvPr id="198" name="直線コネクタ 197">
          <a:extLst>
            <a:ext uri="{FF2B5EF4-FFF2-40B4-BE49-F238E27FC236}">
              <a16:creationId xmlns:a16="http://schemas.microsoft.com/office/drawing/2014/main" id="{00000000-0008-0000-0500-0000C6000000}"/>
            </a:ext>
          </a:extLst>
        </xdr:cNvPr>
        <xdr:cNvCxnSpPr/>
      </xdr:nvCxnSpPr>
      <xdr:spPr>
        <a:xfrm flipV="1">
          <a:off x="2209800" y="9385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114300</xdr:rowOff>
    </xdr:from>
    <xdr:to>
      <xdr:col>15</xdr:col>
      <xdr:colOff>149225</xdr:colOff>
      <xdr:row>57</xdr:row>
      <xdr:rowOff>44450</xdr:rowOff>
    </xdr:to>
    <xdr:sp textlink="">
      <xdr:nvSpPr>
        <xdr:cNvPr id="199" name="フローチャート: 判断 198">
          <a:extLst>
            <a:ext uri="{FF2B5EF4-FFF2-40B4-BE49-F238E27FC236}">
              <a16:creationId xmlns:a16="http://schemas.microsoft.com/office/drawing/2014/main" id="{00000000-0008-0000-0500-0000C7000000}"/>
            </a:ext>
          </a:extLst>
        </xdr:cNvPr>
        <xdr:cNvSpPr/>
      </xdr:nvSpPr>
      <xdr:spPr>
        <a:xfrm>
          <a:off x="3048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29227</xdr:rowOff>
    </xdr:from>
    <xdr:ext cx="762000" cy="259045"/>
    <xdr:sp textlink="">
      <xdr:nvSpPr>
        <xdr:cNvPr id="200" name="テキスト ボックス 199">
          <a:extLst>
            <a:ext uri="{FF2B5EF4-FFF2-40B4-BE49-F238E27FC236}">
              <a16:creationId xmlns:a16="http://schemas.microsoft.com/office/drawing/2014/main" id="{00000000-0008-0000-0500-0000C8000000}"/>
            </a:ext>
          </a:extLst>
        </xdr:cNvPr>
        <xdr:cNvSpPr txBox="1"/>
      </xdr:nvSpPr>
      <xdr:spPr>
        <a:xfrm>
          <a:off x="2717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xdr:rowOff>
    </xdr:from>
    <xdr:to>
      <xdr:col>11</xdr:col>
      <xdr:colOff>9525</xdr:colOff>
      <xdr:row>55</xdr:row>
      <xdr:rowOff>69850</xdr:rowOff>
    </xdr:to>
    <xdr:cxnSp macro="">
      <xdr:nvCxnSpPr>
        <xdr:cNvPr id="201" name="直線コネクタ 200">
          <a:extLst>
            <a:ext uri="{FF2B5EF4-FFF2-40B4-BE49-F238E27FC236}">
              <a16:creationId xmlns:a16="http://schemas.microsoft.com/office/drawing/2014/main" id="{00000000-0008-0000-0500-0000C9000000}"/>
            </a:ext>
          </a:extLst>
        </xdr:cNvPr>
        <xdr:cNvCxnSpPr/>
      </xdr:nvCxnSpPr>
      <xdr:spPr>
        <a:xfrm flipV="1">
          <a:off x="1320800" y="9442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19050</xdr:rowOff>
    </xdr:from>
    <xdr:to>
      <xdr:col>11</xdr:col>
      <xdr:colOff>60325</xdr:colOff>
      <xdr:row>57</xdr:row>
      <xdr:rowOff>120650</xdr:rowOff>
    </xdr:to>
    <xdr:sp textlink="">
      <xdr:nvSpPr>
        <xdr:cNvPr id="202" name="フローチャート: 判断 201">
          <a:extLst>
            <a:ext uri="{FF2B5EF4-FFF2-40B4-BE49-F238E27FC236}">
              <a16:creationId xmlns:a16="http://schemas.microsoft.com/office/drawing/2014/main" id="{00000000-0008-0000-0500-0000CA000000}"/>
            </a:ext>
          </a:extLst>
        </xdr:cNvPr>
        <xdr:cNvSpPr/>
      </xdr:nvSpPr>
      <xdr:spPr>
        <a:xfrm>
          <a:off x="2159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textlink="">
      <xdr:nvSpPr>
        <xdr:cNvPr id="203" name="テキスト ボックス 202">
          <a:extLst>
            <a:ext uri="{FF2B5EF4-FFF2-40B4-BE49-F238E27FC236}">
              <a16:creationId xmlns:a16="http://schemas.microsoft.com/office/drawing/2014/main" id="{00000000-0008-0000-0500-0000CB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95250</xdr:rowOff>
    </xdr:from>
    <xdr:to>
      <xdr:col>6</xdr:col>
      <xdr:colOff>171450</xdr:colOff>
      <xdr:row>58</xdr:row>
      <xdr:rowOff>25400</xdr:rowOff>
    </xdr:to>
    <xdr:sp textlink="">
      <xdr:nvSpPr>
        <xdr:cNvPr id="204" name="フローチャート: 判断 203">
          <a:extLst>
            <a:ext uri="{FF2B5EF4-FFF2-40B4-BE49-F238E27FC236}">
              <a16:creationId xmlns:a16="http://schemas.microsoft.com/office/drawing/2014/main" id="{00000000-0008-0000-0500-0000CC000000}"/>
            </a:ext>
          </a:extLst>
        </xdr:cNvPr>
        <xdr:cNvSpPr/>
      </xdr:nvSpPr>
      <xdr:spPr>
        <a:xfrm>
          <a:off x="1270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10177</xdr:rowOff>
    </xdr:from>
    <xdr:ext cx="762000" cy="259045"/>
    <xdr:sp textlink="">
      <xdr:nvSpPr>
        <xdr:cNvPr id="205" name="テキスト ボックス 204">
          <a:extLst>
            <a:ext uri="{FF2B5EF4-FFF2-40B4-BE49-F238E27FC236}">
              <a16:creationId xmlns:a16="http://schemas.microsoft.com/office/drawing/2014/main" id="{00000000-0008-0000-0500-0000CD000000}"/>
            </a:ext>
          </a:extLst>
        </xdr:cNvPr>
        <xdr:cNvSpPr txBox="1"/>
      </xdr:nvSpPr>
      <xdr:spPr>
        <a:xfrm>
          <a:off x="939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6" name="テキスト ボックス 205">
          <a:extLst>
            <a:ext uri="{FF2B5EF4-FFF2-40B4-BE49-F238E27FC236}">
              <a16:creationId xmlns:a16="http://schemas.microsoft.com/office/drawing/2014/main" id="{00000000-0008-0000-05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7" name="テキスト ボックス 206">
          <a:extLst>
            <a:ext uri="{FF2B5EF4-FFF2-40B4-BE49-F238E27FC236}">
              <a16:creationId xmlns:a16="http://schemas.microsoft.com/office/drawing/2014/main" id="{00000000-0008-0000-05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8" name="テキスト ボックス 207">
          <a:extLst>
            <a:ext uri="{FF2B5EF4-FFF2-40B4-BE49-F238E27FC236}">
              <a16:creationId xmlns:a16="http://schemas.microsoft.com/office/drawing/2014/main" id="{00000000-0008-0000-05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9" name="テキスト ボックス 208">
          <a:extLst>
            <a:ext uri="{FF2B5EF4-FFF2-40B4-BE49-F238E27FC236}">
              <a16:creationId xmlns:a16="http://schemas.microsoft.com/office/drawing/2014/main" id="{00000000-0008-0000-05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10" name="テキスト ボックス 209">
          <a:extLst>
            <a:ext uri="{FF2B5EF4-FFF2-40B4-BE49-F238E27FC236}">
              <a16:creationId xmlns:a16="http://schemas.microsoft.com/office/drawing/2014/main" id="{00000000-0008-0000-05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38100</xdr:rowOff>
    </xdr:from>
    <xdr:to>
      <xdr:col>24</xdr:col>
      <xdr:colOff>76200</xdr:colOff>
      <xdr:row>55</xdr:row>
      <xdr:rowOff>139700</xdr:rowOff>
    </xdr:to>
    <xdr:sp textlink="">
      <xdr:nvSpPr>
        <xdr:cNvPr id="211" name="楕円 210">
          <a:extLst>
            <a:ext uri="{FF2B5EF4-FFF2-40B4-BE49-F238E27FC236}">
              <a16:creationId xmlns:a16="http://schemas.microsoft.com/office/drawing/2014/main" id="{00000000-0008-0000-0500-0000D3000000}"/>
            </a:ext>
          </a:extLst>
        </xdr:cNvPr>
        <xdr:cNvSpPr/>
      </xdr:nvSpPr>
      <xdr:spPr>
        <a:xfrm>
          <a:off x="4775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54627</xdr:rowOff>
    </xdr:from>
    <xdr:ext cx="762000" cy="259045"/>
    <xdr:sp textlink="">
      <xdr:nvSpPr>
        <xdr:cNvPr id="212" name="扶助費該当値テキスト">
          <a:extLst>
            <a:ext uri="{FF2B5EF4-FFF2-40B4-BE49-F238E27FC236}">
              <a16:creationId xmlns:a16="http://schemas.microsoft.com/office/drawing/2014/main" id="{00000000-0008-0000-0500-0000D4000000}"/>
            </a:ext>
          </a:extLst>
        </xdr:cNvPr>
        <xdr:cNvSpPr txBox="1"/>
      </xdr:nvSpPr>
      <xdr:spPr>
        <a:xfrm>
          <a:off x="49149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76200</xdr:rowOff>
    </xdr:from>
    <xdr:to>
      <xdr:col>20</xdr:col>
      <xdr:colOff>38100</xdr:colOff>
      <xdr:row>56</xdr:row>
      <xdr:rowOff>6350</xdr:rowOff>
    </xdr:to>
    <xdr:sp textlink="">
      <xdr:nvSpPr>
        <xdr:cNvPr id="213" name="楕円 212">
          <a:extLst>
            <a:ext uri="{FF2B5EF4-FFF2-40B4-BE49-F238E27FC236}">
              <a16:creationId xmlns:a16="http://schemas.microsoft.com/office/drawing/2014/main" id="{00000000-0008-0000-0500-0000D5000000}"/>
            </a:ext>
          </a:extLst>
        </xdr:cNvPr>
        <xdr:cNvSpPr/>
      </xdr:nvSpPr>
      <xdr:spPr>
        <a:xfrm>
          <a:off x="3937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16527</xdr:rowOff>
    </xdr:from>
    <xdr:ext cx="736600" cy="259045"/>
    <xdr:sp textlink="">
      <xdr:nvSpPr>
        <xdr:cNvPr id="214" name="テキスト ボックス 213">
          <a:extLst>
            <a:ext uri="{FF2B5EF4-FFF2-40B4-BE49-F238E27FC236}">
              <a16:creationId xmlns:a16="http://schemas.microsoft.com/office/drawing/2014/main" id="{00000000-0008-0000-0500-0000D6000000}"/>
            </a:ext>
          </a:extLst>
        </xdr:cNvPr>
        <xdr:cNvSpPr txBox="1"/>
      </xdr:nvSpPr>
      <xdr:spPr>
        <a:xfrm>
          <a:off x="3606800" y="927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textlink="">
      <xdr:nvSpPr>
        <xdr:cNvPr id="215" name="楕円 214">
          <a:extLst>
            <a:ext uri="{FF2B5EF4-FFF2-40B4-BE49-F238E27FC236}">
              <a16:creationId xmlns:a16="http://schemas.microsoft.com/office/drawing/2014/main" id="{00000000-0008-0000-0500-0000D7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textlink="">
      <xdr:nvSpPr>
        <xdr:cNvPr id="216" name="テキスト ボックス 215">
          <a:extLst>
            <a:ext uri="{FF2B5EF4-FFF2-40B4-BE49-F238E27FC236}">
              <a16:creationId xmlns:a16="http://schemas.microsoft.com/office/drawing/2014/main" id="{00000000-0008-0000-0500-0000D8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133350</xdr:rowOff>
    </xdr:from>
    <xdr:to>
      <xdr:col>11</xdr:col>
      <xdr:colOff>60325</xdr:colOff>
      <xdr:row>55</xdr:row>
      <xdr:rowOff>63500</xdr:rowOff>
    </xdr:to>
    <xdr:sp textlink="">
      <xdr:nvSpPr>
        <xdr:cNvPr id="217" name="楕円 216">
          <a:extLst>
            <a:ext uri="{FF2B5EF4-FFF2-40B4-BE49-F238E27FC236}">
              <a16:creationId xmlns:a16="http://schemas.microsoft.com/office/drawing/2014/main" id="{00000000-0008-0000-0500-0000D9000000}"/>
            </a:ext>
          </a:extLst>
        </xdr:cNvPr>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textlink="">
      <xdr:nvSpPr>
        <xdr:cNvPr id="218" name="テキスト ボックス 217">
          <a:extLst>
            <a:ext uri="{FF2B5EF4-FFF2-40B4-BE49-F238E27FC236}">
              <a16:creationId xmlns:a16="http://schemas.microsoft.com/office/drawing/2014/main" id="{00000000-0008-0000-0500-0000DA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textlink="">
      <xdr:nvSpPr>
        <xdr:cNvPr id="219" name="楕円 218">
          <a:extLst>
            <a:ext uri="{FF2B5EF4-FFF2-40B4-BE49-F238E27FC236}">
              <a16:creationId xmlns:a16="http://schemas.microsoft.com/office/drawing/2014/main" id="{00000000-0008-0000-0500-0000DB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textlink="">
      <xdr:nvSpPr>
        <xdr:cNvPr id="220" name="テキスト ボックス 219">
          <a:extLst>
            <a:ext uri="{FF2B5EF4-FFF2-40B4-BE49-F238E27FC236}">
              <a16:creationId xmlns:a16="http://schemas.microsoft.com/office/drawing/2014/main" id="{00000000-0008-0000-0500-0000DC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21" name="正方形/長方形 220">
          <a:extLst>
            <a:ext uri="{FF2B5EF4-FFF2-40B4-BE49-F238E27FC236}">
              <a16:creationId xmlns:a16="http://schemas.microsoft.com/office/drawing/2014/main" id="{00000000-0008-0000-05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22" name="正方形/長方形 221">
          <a:extLst>
            <a:ext uri="{FF2B5EF4-FFF2-40B4-BE49-F238E27FC236}">
              <a16:creationId xmlns:a16="http://schemas.microsoft.com/office/drawing/2014/main" id="{00000000-0008-0000-05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23" name="正方形/長方形 222">
          <a:extLst>
            <a:ext uri="{FF2B5EF4-FFF2-40B4-BE49-F238E27FC236}">
              <a16:creationId xmlns:a16="http://schemas.microsoft.com/office/drawing/2014/main" id="{00000000-0008-0000-05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4" name="正方形/長方形 223">
          <a:extLst>
            <a:ext uri="{FF2B5EF4-FFF2-40B4-BE49-F238E27FC236}">
              <a16:creationId xmlns:a16="http://schemas.microsoft.com/office/drawing/2014/main" id="{00000000-0008-0000-05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5" name="正方形/長方形 224">
          <a:extLst>
            <a:ext uri="{FF2B5EF4-FFF2-40B4-BE49-F238E27FC236}">
              <a16:creationId xmlns:a16="http://schemas.microsoft.com/office/drawing/2014/main" id="{00000000-0008-0000-05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6" name="正方形/長方形 225">
          <a:extLst>
            <a:ext uri="{FF2B5EF4-FFF2-40B4-BE49-F238E27FC236}">
              <a16:creationId xmlns:a16="http://schemas.microsoft.com/office/drawing/2014/main" id="{00000000-0008-0000-05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7" name="正方形/長方形 226">
          <a:extLst>
            <a:ext uri="{FF2B5EF4-FFF2-40B4-BE49-F238E27FC236}">
              <a16:creationId xmlns:a16="http://schemas.microsoft.com/office/drawing/2014/main" id="{00000000-0008-0000-05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8" name="正方形/長方形 227">
          <a:extLst>
            <a:ext uri="{FF2B5EF4-FFF2-40B4-BE49-F238E27FC236}">
              <a16:creationId xmlns:a16="http://schemas.microsoft.com/office/drawing/2014/main" id="{00000000-0008-0000-05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9" name="正方形/長方形 228">
          <a:extLst>
            <a:ext uri="{FF2B5EF4-FFF2-40B4-BE49-F238E27FC236}">
              <a16:creationId xmlns:a16="http://schemas.microsoft.com/office/drawing/2014/main" id="{00000000-0008-0000-05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30" name="正方形/長方形 229">
          <a:extLst>
            <a:ext uri="{FF2B5EF4-FFF2-40B4-BE49-F238E27FC236}">
              <a16:creationId xmlns:a16="http://schemas.microsoft.com/office/drawing/2014/main" id="{00000000-0008-0000-05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31" name="テキスト ボックス 230">
          <a:extLst>
            <a:ext uri="{FF2B5EF4-FFF2-40B4-BE49-F238E27FC236}">
              <a16:creationId xmlns:a16="http://schemas.microsoft.com/office/drawing/2014/main" id="{00000000-0008-0000-05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令和５年度におけるその他に関する経常収支比率は、事業進捗に伴い、繰出金が増加したことなどにより、分子である経常経費充当一般財源が増加したため、前年度から</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％上昇した</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oneCellAnchor>
    <xdr:from>
      <xdr:col>62</xdr:col>
      <xdr:colOff>6350</xdr:colOff>
      <xdr:row>49</xdr:row>
      <xdr:rowOff>107950</xdr:rowOff>
    </xdr:from>
    <xdr:ext cx="298543" cy="225703"/>
    <xdr:sp textlink="">
      <xdr:nvSpPr>
        <xdr:cNvPr id="232" name="テキスト ボックス 231">
          <a:extLst>
            <a:ext uri="{FF2B5EF4-FFF2-40B4-BE49-F238E27FC236}">
              <a16:creationId xmlns:a16="http://schemas.microsoft.com/office/drawing/2014/main" id="{00000000-0008-0000-05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5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4" name="テキスト ボックス 233">
          <a:extLst>
            <a:ext uri="{FF2B5EF4-FFF2-40B4-BE49-F238E27FC236}">
              <a16:creationId xmlns:a16="http://schemas.microsoft.com/office/drawing/2014/main" id="{00000000-0008-0000-05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5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textlink="">
      <xdr:nvSpPr>
        <xdr:cNvPr id="236" name="テキスト ボックス 235">
          <a:extLst>
            <a:ext uri="{FF2B5EF4-FFF2-40B4-BE49-F238E27FC236}">
              <a16:creationId xmlns:a16="http://schemas.microsoft.com/office/drawing/2014/main" id="{00000000-0008-0000-05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5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textlink="">
      <xdr:nvSpPr>
        <xdr:cNvPr id="238" name="テキスト ボックス 237">
          <a:extLst>
            <a:ext uri="{FF2B5EF4-FFF2-40B4-BE49-F238E27FC236}">
              <a16:creationId xmlns:a16="http://schemas.microsoft.com/office/drawing/2014/main" id="{00000000-0008-0000-05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5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textlink="">
      <xdr:nvSpPr>
        <xdr:cNvPr id="240" name="テキスト ボックス 239">
          <a:extLst>
            <a:ext uri="{FF2B5EF4-FFF2-40B4-BE49-F238E27FC236}">
              <a16:creationId xmlns:a16="http://schemas.microsoft.com/office/drawing/2014/main" id="{00000000-0008-0000-05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5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textlink="">
      <xdr:nvSpPr>
        <xdr:cNvPr id="242" name="テキスト ボックス 241">
          <a:extLst>
            <a:ext uri="{FF2B5EF4-FFF2-40B4-BE49-F238E27FC236}">
              <a16:creationId xmlns:a16="http://schemas.microsoft.com/office/drawing/2014/main" id="{00000000-0008-0000-05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5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textlink="">
      <xdr:nvSpPr>
        <xdr:cNvPr id="244" name="テキスト ボックス 243">
          <a:extLst>
            <a:ext uri="{FF2B5EF4-FFF2-40B4-BE49-F238E27FC236}">
              <a16:creationId xmlns:a16="http://schemas.microsoft.com/office/drawing/2014/main" id="{00000000-0008-0000-05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5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textlink="">
      <xdr:nvSpPr>
        <xdr:cNvPr id="246" name="テキスト ボックス 245">
          <a:extLst>
            <a:ext uri="{FF2B5EF4-FFF2-40B4-BE49-F238E27FC236}">
              <a16:creationId xmlns:a16="http://schemas.microsoft.com/office/drawing/2014/main" id="{00000000-0008-0000-05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5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8" name="テキスト ボックス 247">
          <a:extLst>
            <a:ext uri="{FF2B5EF4-FFF2-40B4-BE49-F238E27FC236}">
              <a16:creationId xmlns:a16="http://schemas.microsoft.com/office/drawing/2014/main" id="{00000000-0008-0000-05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9" name="その他グラフ枠">
          <a:extLst>
            <a:ext uri="{FF2B5EF4-FFF2-40B4-BE49-F238E27FC236}">
              <a16:creationId xmlns:a16="http://schemas.microsoft.com/office/drawing/2014/main" id="{00000000-0008-0000-05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102507</xdr:rowOff>
    </xdr:from>
    <xdr:to>
      <xdr:col>82</xdr:col>
      <xdr:colOff>107950</xdr:colOff>
      <xdr:row>60</xdr:row>
      <xdr:rowOff>143328</xdr:rowOff>
    </xdr:to>
    <xdr:cxnSp macro="">
      <xdr:nvCxnSpPr>
        <xdr:cNvPr id="250" name="直線コネクタ 249">
          <a:extLst>
            <a:ext uri="{FF2B5EF4-FFF2-40B4-BE49-F238E27FC236}">
              <a16:creationId xmlns:a16="http://schemas.microsoft.com/office/drawing/2014/main" id="{00000000-0008-0000-0500-0000FA000000}"/>
            </a:ext>
          </a:extLst>
        </xdr:cNvPr>
        <xdr:cNvCxnSpPr/>
      </xdr:nvCxnSpPr>
      <xdr:spPr>
        <a:xfrm flipV="1">
          <a:off x="16510000" y="9189357"/>
          <a:ext cx="0" cy="124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115405</xdr:rowOff>
    </xdr:from>
    <xdr:ext cx="762000" cy="259045"/>
    <xdr:sp textlink="">
      <xdr:nvSpPr>
        <xdr:cNvPr id="251" name="その他最小値テキスト">
          <a:extLst>
            <a:ext uri="{FF2B5EF4-FFF2-40B4-BE49-F238E27FC236}">
              <a16:creationId xmlns:a16="http://schemas.microsoft.com/office/drawing/2014/main" id="{00000000-0008-0000-0500-0000FB000000}"/>
            </a:ext>
          </a:extLst>
        </xdr:cNvPr>
        <xdr:cNvSpPr txBox="1"/>
      </xdr:nvSpPr>
      <xdr:spPr>
        <a:xfrm>
          <a:off x="16598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143328</xdr:rowOff>
    </xdr:from>
    <xdr:to>
      <xdr:col>82</xdr:col>
      <xdr:colOff>196850</xdr:colOff>
      <xdr:row>60</xdr:row>
      <xdr:rowOff>143328</xdr:rowOff>
    </xdr:to>
    <xdr:cxnSp macro="">
      <xdr:nvCxnSpPr>
        <xdr:cNvPr id="252" name="直線コネクタ 251">
          <a:extLst>
            <a:ext uri="{FF2B5EF4-FFF2-40B4-BE49-F238E27FC236}">
              <a16:creationId xmlns:a16="http://schemas.microsoft.com/office/drawing/2014/main" id="{00000000-0008-0000-0500-0000FC000000}"/>
            </a:ext>
          </a:extLst>
        </xdr:cNvPr>
        <xdr:cNvCxnSpPr/>
      </xdr:nvCxnSpPr>
      <xdr:spPr>
        <a:xfrm>
          <a:off x="16421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17434</xdr:rowOff>
    </xdr:from>
    <xdr:ext cx="762000" cy="259045"/>
    <xdr:sp textlink="">
      <xdr:nvSpPr>
        <xdr:cNvPr id="253" name="その他最大値テキスト">
          <a:extLst>
            <a:ext uri="{FF2B5EF4-FFF2-40B4-BE49-F238E27FC236}">
              <a16:creationId xmlns:a16="http://schemas.microsoft.com/office/drawing/2014/main" id="{00000000-0008-0000-0500-0000FD000000}"/>
            </a:ext>
          </a:extLst>
        </xdr:cNvPr>
        <xdr:cNvSpPr txBox="1"/>
      </xdr:nvSpPr>
      <xdr:spPr>
        <a:xfrm>
          <a:off x="16598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102507</xdr:rowOff>
    </xdr:from>
    <xdr:to>
      <xdr:col>82</xdr:col>
      <xdr:colOff>196850</xdr:colOff>
      <xdr:row>53</xdr:row>
      <xdr:rowOff>102507</xdr:rowOff>
    </xdr:to>
    <xdr:cxnSp macro="">
      <xdr:nvCxnSpPr>
        <xdr:cNvPr id="254" name="直線コネクタ 253">
          <a:extLst>
            <a:ext uri="{FF2B5EF4-FFF2-40B4-BE49-F238E27FC236}">
              <a16:creationId xmlns:a16="http://schemas.microsoft.com/office/drawing/2014/main" id="{00000000-0008-0000-0500-0000FE000000}"/>
            </a:ext>
          </a:extLst>
        </xdr:cNvPr>
        <xdr:cNvCxnSpPr/>
      </xdr:nvCxnSpPr>
      <xdr:spPr>
        <a:xfrm>
          <a:off x="16421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20865</xdr:rowOff>
    </xdr:from>
    <xdr:to>
      <xdr:col>82</xdr:col>
      <xdr:colOff>107950</xdr:colOff>
      <xdr:row>55</xdr:row>
      <xdr:rowOff>53522</xdr:rowOff>
    </xdr:to>
    <xdr:cxnSp macro="">
      <xdr:nvCxnSpPr>
        <xdr:cNvPr id="255" name="直線コネクタ 254">
          <a:extLst>
            <a:ext uri="{FF2B5EF4-FFF2-40B4-BE49-F238E27FC236}">
              <a16:creationId xmlns:a16="http://schemas.microsoft.com/office/drawing/2014/main" id="{00000000-0008-0000-0500-0000FF000000}"/>
            </a:ext>
          </a:extLst>
        </xdr:cNvPr>
        <xdr:cNvCxnSpPr/>
      </xdr:nvCxnSpPr>
      <xdr:spPr>
        <a:xfrm>
          <a:off x="15671800" y="94506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105427</xdr:rowOff>
    </xdr:from>
    <xdr:ext cx="762000" cy="259045"/>
    <xdr:sp textlink="">
      <xdr:nvSpPr>
        <xdr:cNvPr id="256" name="その他平均値テキスト">
          <a:extLst>
            <a:ext uri="{FF2B5EF4-FFF2-40B4-BE49-F238E27FC236}">
              <a16:creationId xmlns:a16="http://schemas.microsoft.com/office/drawing/2014/main" id="{00000000-0008-0000-0500-000000010000}"/>
            </a:ext>
          </a:extLst>
        </xdr:cNvPr>
        <xdr:cNvSpPr txBox="1"/>
      </xdr:nvSpPr>
      <xdr:spPr>
        <a:xfrm>
          <a:off x="16598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textlink="">
      <xdr:nvSpPr>
        <xdr:cNvPr id="257" name="フローチャート: 判断 256">
          <a:extLst>
            <a:ext uri="{FF2B5EF4-FFF2-40B4-BE49-F238E27FC236}">
              <a16:creationId xmlns:a16="http://schemas.microsoft.com/office/drawing/2014/main" id="{00000000-0008-0000-0500-00000101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110672</xdr:rowOff>
    </xdr:from>
    <xdr:to>
      <xdr:col>78</xdr:col>
      <xdr:colOff>69850</xdr:colOff>
      <xdr:row>55</xdr:row>
      <xdr:rowOff>20865</xdr:rowOff>
    </xdr:to>
    <xdr:cxnSp macro="">
      <xdr:nvCxnSpPr>
        <xdr:cNvPr id="258" name="直線コネクタ 257">
          <a:extLst>
            <a:ext uri="{FF2B5EF4-FFF2-40B4-BE49-F238E27FC236}">
              <a16:creationId xmlns:a16="http://schemas.microsoft.com/office/drawing/2014/main" id="{00000000-0008-0000-0500-000002010000}"/>
            </a:ext>
          </a:extLst>
        </xdr:cNvPr>
        <xdr:cNvCxnSpPr/>
      </xdr:nvCxnSpPr>
      <xdr:spPr>
        <a:xfrm>
          <a:off x="14782800" y="93689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68035</xdr:rowOff>
    </xdr:from>
    <xdr:to>
      <xdr:col>78</xdr:col>
      <xdr:colOff>120650</xdr:colOff>
      <xdr:row>55</xdr:row>
      <xdr:rowOff>169635</xdr:rowOff>
    </xdr:to>
    <xdr:sp textlink="">
      <xdr:nvSpPr>
        <xdr:cNvPr id="259" name="フローチャート: 判断 258">
          <a:extLst>
            <a:ext uri="{FF2B5EF4-FFF2-40B4-BE49-F238E27FC236}">
              <a16:creationId xmlns:a16="http://schemas.microsoft.com/office/drawing/2014/main" id="{00000000-0008-0000-0500-000003010000}"/>
            </a:ext>
          </a:extLst>
        </xdr:cNvPr>
        <xdr:cNvSpPr/>
      </xdr:nvSpPr>
      <xdr:spPr>
        <a:xfrm>
          <a:off x="15621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154412</xdr:rowOff>
    </xdr:from>
    <xdr:ext cx="736600" cy="259045"/>
    <xdr:sp textlink="">
      <xdr:nvSpPr>
        <xdr:cNvPr id="260" name="テキスト ボックス 259">
          <a:extLst>
            <a:ext uri="{FF2B5EF4-FFF2-40B4-BE49-F238E27FC236}">
              <a16:creationId xmlns:a16="http://schemas.microsoft.com/office/drawing/2014/main" id="{00000000-0008-0000-0500-000004010000}"/>
            </a:ext>
          </a:extLst>
        </xdr:cNvPr>
        <xdr:cNvSpPr txBox="1"/>
      </xdr:nvSpPr>
      <xdr:spPr>
        <a:xfrm>
          <a:off x="15290800" y="958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110672</xdr:rowOff>
    </xdr:from>
    <xdr:to>
      <xdr:col>73</xdr:col>
      <xdr:colOff>180975</xdr:colOff>
      <xdr:row>55</xdr:row>
      <xdr:rowOff>102507</xdr:rowOff>
    </xdr:to>
    <xdr:cxnSp macro="">
      <xdr:nvCxnSpPr>
        <xdr:cNvPr id="261" name="直線コネクタ 260">
          <a:extLst>
            <a:ext uri="{FF2B5EF4-FFF2-40B4-BE49-F238E27FC236}">
              <a16:creationId xmlns:a16="http://schemas.microsoft.com/office/drawing/2014/main" id="{00000000-0008-0000-0500-000005010000}"/>
            </a:ext>
          </a:extLst>
        </xdr:cNvPr>
        <xdr:cNvCxnSpPr/>
      </xdr:nvCxnSpPr>
      <xdr:spPr>
        <a:xfrm flipV="1">
          <a:off x="13893800" y="9368972"/>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54</xdr:row>
      <xdr:rowOff>157843</xdr:rowOff>
    </xdr:from>
    <xdr:to>
      <xdr:col>74</xdr:col>
      <xdr:colOff>31750</xdr:colOff>
      <xdr:row>55</xdr:row>
      <xdr:rowOff>87993</xdr:rowOff>
    </xdr:to>
    <xdr:sp textlink="">
      <xdr:nvSpPr>
        <xdr:cNvPr id="262" name="フローチャート: 判断 261">
          <a:extLst>
            <a:ext uri="{FF2B5EF4-FFF2-40B4-BE49-F238E27FC236}">
              <a16:creationId xmlns:a16="http://schemas.microsoft.com/office/drawing/2014/main" id="{00000000-0008-0000-0500-000006010000}"/>
            </a:ext>
          </a:extLst>
        </xdr:cNvPr>
        <xdr:cNvSpPr/>
      </xdr:nvSpPr>
      <xdr:spPr>
        <a:xfrm>
          <a:off x="14732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72770</xdr:rowOff>
    </xdr:from>
    <xdr:ext cx="762000" cy="259045"/>
    <xdr:sp textlink="">
      <xdr:nvSpPr>
        <xdr:cNvPr id="263" name="テキスト ボックス 262">
          <a:extLst>
            <a:ext uri="{FF2B5EF4-FFF2-40B4-BE49-F238E27FC236}">
              <a16:creationId xmlns:a16="http://schemas.microsoft.com/office/drawing/2014/main" id="{00000000-0008-0000-0500-000007010000}"/>
            </a:ext>
          </a:extLst>
        </xdr:cNvPr>
        <xdr:cNvSpPr txBox="1"/>
      </xdr:nvSpPr>
      <xdr:spPr>
        <a:xfrm>
          <a:off x="14401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69850</xdr:rowOff>
    </xdr:from>
    <xdr:to>
      <xdr:col>69</xdr:col>
      <xdr:colOff>92075</xdr:colOff>
      <xdr:row>55</xdr:row>
      <xdr:rowOff>102507</xdr:rowOff>
    </xdr:to>
    <xdr:cxnSp macro="">
      <xdr:nvCxnSpPr>
        <xdr:cNvPr id="264" name="直線コネクタ 263">
          <a:extLst>
            <a:ext uri="{FF2B5EF4-FFF2-40B4-BE49-F238E27FC236}">
              <a16:creationId xmlns:a16="http://schemas.microsoft.com/office/drawing/2014/main" id="{00000000-0008-0000-0500-000008010000}"/>
            </a:ext>
          </a:extLst>
        </xdr:cNvPr>
        <xdr:cNvCxnSpPr/>
      </xdr:nvCxnSpPr>
      <xdr:spPr>
        <a:xfrm>
          <a:off x="13004800" y="9499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84365</xdr:rowOff>
    </xdr:from>
    <xdr:to>
      <xdr:col>69</xdr:col>
      <xdr:colOff>142875</xdr:colOff>
      <xdr:row>56</xdr:row>
      <xdr:rowOff>14515</xdr:rowOff>
    </xdr:to>
    <xdr:sp textlink="">
      <xdr:nvSpPr>
        <xdr:cNvPr id="265" name="フローチャート: 判断 264">
          <a:extLst>
            <a:ext uri="{FF2B5EF4-FFF2-40B4-BE49-F238E27FC236}">
              <a16:creationId xmlns:a16="http://schemas.microsoft.com/office/drawing/2014/main" id="{00000000-0008-0000-0500-000009010000}"/>
            </a:ext>
          </a:extLst>
        </xdr:cNvPr>
        <xdr:cNvSpPr/>
      </xdr:nvSpPr>
      <xdr:spPr>
        <a:xfrm>
          <a:off x="13843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170742</xdr:rowOff>
    </xdr:from>
    <xdr:ext cx="762000" cy="259045"/>
    <xdr:sp textlink="">
      <xdr:nvSpPr>
        <xdr:cNvPr id="266" name="テキスト ボックス 265">
          <a:extLst>
            <a:ext uri="{FF2B5EF4-FFF2-40B4-BE49-F238E27FC236}">
              <a16:creationId xmlns:a16="http://schemas.microsoft.com/office/drawing/2014/main" id="{00000000-0008-0000-0500-00000A010000}"/>
            </a:ext>
          </a:extLst>
        </xdr:cNvPr>
        <xdr:cNvSpPr txBox="1"/>
      </xdr:nvSpPr>
      <xdr:spPr>
        <a:xfrm>
          <a:off x="13512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19050</xdr:rowOff>
    </xdr:from>
    <xdr:to>
      <xdr:col>65</xdr:col>
      <xdr:colOff>53975</xdr:colOff>
      <xdr:row>55</xdr:row>
      <xdr:rowOff>120650</xdr:rowOff>
    </xdr:to>
    <xdr:sp textlink="">
      <xdr:nvSpPr>
        <xdr:cNvPr id="267" name="フローチャート: 判断 266">
          <a:extLst>
            <a:ext uri="{FF2B5EF4-FFF2-40B4-BE49-F238E27FC236}">
              <a16:creationId xmlns:a16="http://schemas.microsoft.com/office/drawing/2014/main" id="{00000000-0008-0000-0500-00000B010000}"/>
            </a:ext>
          </a:extLst>
        </xdr:cNvPr>
        <xdr:cNvSpPr/>
      </xdr:nvSpPr>
      <xdr:spPr>
        <a:xfrm>
          <a:off x="12954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130827</xdr:rowOff>
    </xdr:from>
    <xdr:ext cx="762000" cy="259045"/>
    <xdr:sp textlink="">
      <xdr:nvSpPr>
        <xdr:cNvPr id="268" name="テキスト ボックス 267">
          <a:extLst>
            <a:ext uri="{FF2B5EF4-FFF2-40B4-BE49-F238E27FC236}">
              <a16:creationId xmlns:a16="http://schemas.microsoft.com/office/drawing/2014/main" id="{00000000-0008-0000-0500-00000C010000}"/>
            </a:ext>
          </a:extLst>
        </xdr:cNvPr>
        <xdr:cNvSpPr txBox="1"/>
      </xdr:nvSpPr>
      <xdr:spPr>
        <a:xfrm>
          <a:off x="12623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9" name="テキスト ボックス 268">
          <a:extLst>
            <a:ext uri="{FF2B5EF4-FFF2-40B4-BE49-F238E27FC236}">
              <a16:creationId xmlns:a16="http://schemas.microsoft.com/office/drawing/2014/main" id="{00000000-0008-0000-05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70" name="テキスト ボックス 269">
          <a:extLst>
            <a:ext uri="{FF2B5EF4-FFF2-40B4-BE49-F238E27FC236}">
              <a16:creationId xmlns:a16="http://schemas.microsoft.com/office/drawing/2014/main" id="{00000000-0008-0000-05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71" name="テキスト ボックス 270">
          <a:extLst>
            <a:ext uri="{FF2B5EF4-FFF2-40B4-BE49-F238E27FC236}">
              <a16:creationId xmlns:a16="http://schemas.microsoft.com/office/drawing/2014/main" id="{00000000-0008-0000-05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72" name="テキスト ボックス 271">
          <a:extLst>
            <a:ext uri="{FF2B5EF4-FFF2-40B4-BE49-F238E27FC236}">
              <a16:creationId xmlns:a16="http://schemas.microsoft.com/office/drawing/2014/main" id="{00000000-0008-0000-05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73" name="テキスト ボックス 272">
          <a:extLst>
            <a:ext uri="{FF2B5EF4-FFF2-40B4-BE49-F238E27FC236}">
              <a16:creationId xmlns:a16="http://schemas.microsoft.com/office/drawing/2014/main" id="{00000000-0008-0000-05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2722</xdr:rowOff>
    </xdr:from>
    <xdr:to>
      <xdr:col>82</xdr:col>
      <xdr:colOff>158750</xdr:colOff>
      <xdr:row>55</xdr:row>
      <xdr:rowOff>104322</xdr:rowOff>
    </xdr:to>
    <xdr:sp textlink="">
      <xdr:nvSpPr>
        <xdr:cNvPr id="274" name="楕円 273">
          <a:extLst>
            <a:ext uri="{FF2B5EF4-FFF2-40B4-BE49-F238E27FC236}">
              <a16:creationId xmlns:a16="http://schemas.microsoft.com/office/drawing/2014/main" id="{00000000-0008-0000-0500-000012010000}"/>
            </a:ext>
          </a:extLst>
        </xdr:cNvPr>
        <xdr:cNvSpPr/>
      </xdr:nvSpPr>
      <xdr:spPr>
        <a:xfrm>
          <a:off x="16459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19249</xdr:rowOff>
    </xdr:from>
    <xdr:ext cx="762000" cy="259045"/>
    <xdr:sp textlink="">
      <xdr:nvSpPr>
        <xdr:cNvPr id="275" name="その他該当値テキスト">
          <a:extLst>
            <a:ext uri="{FF2B5EF4-FFF2-40B4-BE49-F238E27FC236}">
              <a16:creationId xmlns:a16="http://schemas.microsoft.com/office/drawing/2014/main" id="{00000000-0008-0000-0500-000013010000}"/>
            </a:ext>
          </a:extLst>
        </xdr:cNvPr>
        <xdr:cNvSpPr txBox="1"/>
      </xdr:nvSpPr>
      <xdr:spPr>
        <a:xfrm>
          <a:off x="165989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141515</xdr:rowOff>
    </xdr:from>
    <xdr:to>
      <xdr:col>78</xdr:col>
      <xdr:colOff>120650</xdr:colOff>
      <xdr:row>55</xdr:row>
      <xdr:rowOff>71665</xdr:rowOff>
    </xdr:to>
    <xdr:sp textlink="">
      <xdr:nvSpPr>
        <xdr:cNvPr id="276" name="楕円 275">
          <a:extLst>
            <a:ext uri="{FF2B5EF4-FFF2-40B4-BE49-F238E27FC236}">
              <a16:creationId xmlns:a16="http://schemas.microsoft.com/office/drawing/2014/main" id="{00000000-0008-0000-0500-000014010000}"/>
            </a:ext>
          </a:extLst>
        </xdr:cNvPr>
        <xdr:cNvSpPr/>
      </xdr:nvSpPr>
      <xdr:spPr>
        <a:xfrm>
          <a:off x="15621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81842</xdr:rowOff>
    </xdr:from>
    <xdr:ext cx="736600" cy="259045"/>
    <xdr:sp textlink="">
      <xdr:nvSpPr>
        <xdr:cNvPr id="277" name="テキスト ボックス 276">
          <a:extLst>
            <a:ext uri="{FF2B5EF4-FFF2-40B4-BE49-F238E27FC236}">
              <a16:creationId xmlns:a16="http://schemas.microsoft.com/office/drawing/2014/main" id="{00000000-0008-0000-0500-000015010000}"/>
            </a:ext>
          </a:extLst>
        </xdr:cNvPr>
        <xdr:cNvSpPr txBox="1"/>
      </xdr:nvSpPr>
      <xdr:spPr>
        <a:xfrm>
          <a:off x="15290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59872</xdr:rowOff>
    </xdr:from>
    <xdr:to>
      <xdr:col>74</xdr:col>
      <xdr:colOff>31750</xdr:colOff>
      <xdr:row>54</xdr:row>
      <xdr:rowOff>161472</xdr:rowOff>
    </xdr:to>
    <xdr:sp textlink="">
      <xdr:nvSpPr>
        <xdr:cNvPr id="278" name="楕円 277">
          <a:extLst>
            <a:ext uri="{FF2B5EF4-FFF2-40B4-BE49-F238E27FC236}">
              <a16:creationId xmlns:a16="http://schemas.microsoft.com/office/drawing/2014/main" id="{00000000-0008-0000-0500-000016010000}"/>
            </a:ext>
          </a:extLst>
        </xdr:cNvPr>
        <xdr:cNvSpPr/>
      </xdr:nvSpPr>
      <xdr:spPr>
        <a:xfrm>
          <a:off x="14732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199</xdr:rowOff>
    </xdr:from>
    <xdr:ext cx="762000" cy="259045"/>
    <xdr:sp textlink="">
      <xdr:nvSpPr>
        <xdr:cNvPr id="279" name="テキスト ボックス 278">
          <a:extLst>
            <a:ext uri="{FF2B5EF4-FFF2-40B4-BE49-F238E27FC236}">
              <a16:creationId xmlns:a16="http://schemas.microsoft.com/office/drawing/2014/main" id="{00000000-0008-0000-0500-000017010000}"/>
            </a:ext>
          </a:extLst>
        </xdr:cNvPr>
        <xdr:cNvSpPr txBox="1"/>
      </xdr:nvSpPr>
      <xdr:spPr>
        <a:xfrm>
          <a:off x="14401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51707</xdr:rowOff>
    </xdr:from>
    <xdr:to>
      <xdr:col>69</xdr:col>
      <xdr:colOff>142875</xdr:colOff>
      <xdr:row>55</xdr:row>
      <xdr:rowOff>153307</xdr:rowOff>
    </xdr:to>
    <xdr:sp textlink="">
      <xdr:nvSpPr>
        <xdr:cNvPr id="280" name="楕円 279">
          <a:extLst>
            <a:ext uri="{FF2B5EF4-FFF2-40B4-BE49-F238E27FC236}">
              <a16:creationId xmlns:a16="http://schemas.microsoft.com/office/drawing/2014/main" id="{00000000-0008-0000-0500-000018010000}"/>
            </a:ext>
          </a:extLst>
        </xdr:cNvPr>
        <xdr:cNvSpPr/>
      </xdr:nvSpPr>
      <xdr:spPr>
        <a:xfrm>
          <a:off x="13843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163484</xdr:rowOff>
    </xdr:from>
    <xdr:ext cx="762000" cy="259045"/>
    <xdr:sp textlink="">
      <xdr:nvSpPr>
        <xdr:cNvPr id="281" name="テキスト ボックス 280">
          <a:extLst>
            <a:ext uri="{FF2B5EF4-FFF2-40B4-BE49-F238E27FC236}">
              <a16:creationId xmlns:a16="http://schemas.microsoft.com/office/drawing/2014/main" id="{00000000-0008-0000-0500-000019010000}"/>
            </a:ext>
          </a:extLst>
        </xdr:cNvPr>
        <xdr:cNvSpPr txBox="1"/>
      </xdr:nvSpPr>
      <xdr:spPr>
        <a:xfrm>
          <a:off x="13512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19050</xdr:rowOff>
    </xdr:from>
    <xdr:to>
      <xdr:col>65</xdr:col>
      <xdr:colOff>53975</xdr:colOff>
      <xdr:row>55</xdr:row>
      <xdr:rowOff>120650</xdr:rowOff>
    </xdr:to>
    <xdr:sp textlink="">
      <xdr:nvSpPr>
        <xdr:cNvPr id="282" name="楕円 281">
          <a:extLst>
            <a:ext uri="{FF2B5EF4-FFF2-40B4-BE49-F238E27FC236}">
              <a16:creationId xmlns:a16="http://schemas.microsoft.com/office/drawing/2014/main" id="{00000000-0008-0000-0500-00001A010000}"/>
            </a:ext>
          </a:extLst>
        </xdr:cNvPr>
        <xdr:cNvSpPr/>
      </xdr:nvSpPr>
      <xdr:spPr>
        <a:xfrm>
          <a:off x="12954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105427</xdr:rowOff>
    </xdr:from>
    <xdr:ext cx="762000" cy="259045"/>
    <xdr:sp textlink="">
      <xdr:nvSpPr>
        <xdr:cNvPr id="283" name="テキスト ボックス 282">
          <a:extLst>
            <a:ext uri="{FF2B5EF4-FFF2-40B4-BE49-F238E27FC236}">
              <a16:creationId xmlns:a16="http://schemas.microsoft.com/office/drawing/2014/main" id="{00000000-0008-0000-0500-00001B010000}"/>
            </a:ext>
          </a:extLst>
        </xdr:cNvPr>
        <xdr:cNvSpPr txBox="1"/>
      </xdr:nvSpPr>
      <xdr:spPr>
        <a:xfrm>
          <a:off x="12623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84" name="正方形/長方形 283">
          <a:extLst>
            <a:ext uri="{FF2B5EF4-FFF2-40B4-BE49-F238E27FC236}">
              <a16:creationId xmlns:a16="http://schemas.microsoft.com/office/drawing/2014/main" id="{00000000-0008-0000-05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85" name="正方形/長方形 284">
          <a:extLst>
            <a:ext uri="{FF2B5EF4-FFF2-40B4-BE49-F238E27FC236}">
              <a16:creationId xmlns:a16="http://schemas.microsoft.com/office/drawing/2014/main" id="{00000000-0008-0000-05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6" name="正方形/長方形 285">
          <a:extLst>
            <a:ext uri="{FF2B5EF4-FFF2-40B4-BE49-F238E27FC236}">
              <a16:creationId xmlns:a16="http://schemas.microsoft.com/office/drawing/2014/main" id="{00000000-0008-0000-05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7" name="正方形/長方形 286">
          <a:extLst>
            <a:ext uri="{FF2B5EF4-FFF2-40B4-BE49-F238E27FC236}">
              <a16:creationId xmlns:a16="http://schemas.microsoft.com/office/drawing/2014/main" id="{00000000-0008-0000-05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8" name="正方形/長方形 287">
          <a:extLst>
            <a:ext uri="{FF2B5EF4-FFF2-40B4-BE49-F238E27FC236}">
              <a16:creationId xmlns:a16="http://schemas.microsoft.com/office/drawing/2014/main" id="{00000000-0008-0000-05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9" name="正方形/長方形 288">
          <a:extLst>
            <a:ext uri="{FF2B5EF4-FFF2-40B4-BE49-F238E27FC236}">
              <a16:creationId xmlns:a16="http://schemas.microsoft.com/office/drawing/2014/main" id="{00000000-0008-0000-05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90" name="正方形/長方形 289">
          <a:extLst>
            <a:ext uri="{FF2B5EF4-FFF2-40B4-BE49-F238E27FC236}">
              <a16:creationId xmlns:a16="http://schemas.microsoft.com/office/drawing/2014/main" id="{00000000-0008-0000-05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91" name="正方形/長方形 290">
          <a:extLst>
            <a:ext uri="{FF2B5EF4-FFF2-40B4-BE49-F238E27FC236}">
              <a16:creationId xmlns:a16="http://schemas.microsoft.com/office/drawing/2014/main" id="{00000000-0008-0000-05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92" name="正方形/長方形 291">
          <a:extLst>
            <a:ext uri="{FF2B5EF4-FFF2-40B4-BE49-F238E27FC236}">
              <a16:creationId xmlns:a16="http://schemas.microsoft.com/office/drawing/2014/main" id="{00000000-0008-0000-05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93" name="正方形/長方形 292">
          <a:extLst>
            <a:ext uri="{FF2B5EF4-FFF2-40B4-BE49-F238E27FC236}">
              <a16:creationId xmlns:a16="http://schemas.microsoft.com/office/drawing/2014/main" id="{00000000-0008-0000-05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94" name="テキスト ボックス 293">
          <a:extLst>
            <a:ext uri="{FF2B5EF4-FFF2-40B4-BE49-F238E27FC236}">
              <a16:creationId xmlns:a16="http://schemas.microsoft.com/office/drawing/2014/main" id="{00000000-0008-0000-05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近年、補助費等に関する経常収支比率は類似団体平均と同程度で推移してきていたが、令和５年度については、神戸市公立大学法人への運営費交付金等の経常経費充当一般財源が増加したため、前年度から</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％上昇した。</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今後も、令和２年９月に策定した「行財政改革方針</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2025</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」に基づき、引き続き事務事業の見直しに取り組んでいく。</a:t>
          </a:r>
        </a:p>
      </xdr:txBody>
    </xdr:sp>
    <xdr:clientData/>
  </xdr:twoCellAnchor>
  <xdr:oneCellAnchor>
    <xdr:from>
      <xdr:col>62</xdr:col>
      <xdr:colOff>6350</xdr:colOff>
      <xdr:row>29</xdr:row>
      <xdr:rowOff>107950</xdr:rowOff>
    </xdr:from>
    <xdr:ext cx="298543" cy="225703"/>
    <xdr:sp textlink="">
      <xdr:nvSpPr>
        <xdr:cNvPr id="295" name="テキスト ボックス 294">
          <a:extLst>
            <a:ext uri="{FF2B5EF4-FFF2-40B4-BE49-F238E27FC236}">
              <a16:creationId xmlns:a16="http://schemas.microsoft.com/office/drawing/2014/main" id="{00000000-0008-0000-05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5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7" name="テキスト ボックス 296">
          <a:extLst>
            <a:ext uri="{FF2B5EF4-FFF2-40B4-BE49-F238E27FC236}">
              <a16:creationId xmlns:a16="http://schemas.microsoft.com/office/drawing/2014/main" id="{00000000-0008-0000-05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5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9" name="テキスト ボックス 298">
          <a:extLst>
            <a:ext uri="{FF2B5EF4-FFF2-40B4-BE49-F238E27FC236}">
              <a16:creationId xmlns:a16="http://schemas.microsoft.com/office/drawing/2014/main" id="{00000000-0008-0000-05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5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301" name="テキスト ボックス 300">
          <a:extLst>
            <a:ext uri="{FF2B5EF4-FFF2-40B4-BE49-F238E27FC236}">
              <a16:creationId xmlns:a16="http://schemas.microsoft.com/office/drawing/2014/main" id="{00000000-0008-0000-05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5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303" name="テキスト ボックス 302">
          <a:extLst>
            <a:ext uri="{FF2B5EF4-FFF2-40B4-BE49-F238E27FC236}">
              <a16:creationId xmlns:a16="http://schemas.microsoft.com/office/drawing/2014/main" id="{00000000-0008-0000-05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5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305" name="テキスト ボックス 304">
          <a:extLst>
            <a:ext uri="{FF2B5EF4-FFF2-40B4-BE49-F238E27FC236}">
              <a16:creationId xmlns:a16="http://schemas.microsoft.com/office/drawing/2014/main" id="{00000000-0008-0000-05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5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textlink="">
      <xdr:nvSpPr>
        <xdr:cNvPr id="307" name="テキスト ボックス 306">
          <a:extLst>
            <a:ext uri="{FF2B5EF4-FFF2-40B4-BE49-F238E27FC236}">
              <a16:creationId xmlns:a16="http://schemas.microsoft.com/office/drawing/2014/main" id="{00000000-0008-0000-05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textlink="">
      <xdr:nvSpPr>
        <xdr:cNvPr id="308" name="補助費等グラフ枠">
          <a:extLst>
            <a:ext uri="{FF2B5EF4-FFF2-40B4-BE49-F238E27FC236}">
              <a16:creationId xmlns:a16="http://schemas.microsoft.com/office/drawing/2014/main" id="{00000000-0008-0000-05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41</xdr:row>
      <xdr:rowOff>92710</xdr:rowOff>
    </xdr:to>
    <xdr:cxnSp macro="">
      <xdr:nvCxnSpPr>
        <xdr:cNvPr id="309" name="直線コネクタ 308">
          <a:extLst>
            <a:ext uri="{FF2B5EF4-FFF2-40B4-BE49-F238E27FC236}">
              <a16:creationId xmlns:a16="http://schemas.microsoft.com/office/drawing/2014/main" id="{00000000-0008-0000-0500-000035010000}"/>
            </a:ext>
          </a:extLst>
        </xdr:cNvPr>
        <xdr:cNvCxnSpPr/>
      </xdr:nvCxnSpPr>
      <xdr:spPr>
        <a:xfrm flipV="1">
          <a:off x="16510000" y="58420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64787</xdr:rowOff>
    </xdr:from>
    <xdr:ext cx="762000" cy="259045"/>
    <xdr:sp textlink="">
      <xdr:nvSpPr>
        <xdr:cNvPr id="310" name="補助費等最小値テキスト">
          <a:extLst>
            <a:ext uri="{FF2B5EF4-FFF2-40B4-BE49-F238E27FC236}">
              <a16:creationId xmlns:a16="http://schemas.microsoft.com/office/drawing/2014/main" id="{00000000-0008-0000-0500-000036010000}"/>
            </a:ext>
          </a:extLst>
        </xdr:cNvPr>
        <xdr:cNvSpPr txBox="1"/>
      </xdr:nvSpPr>
      <xdr:spPr>
        <a:xfrm>
          <a:off x="16598900" y="7094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92710</xdr:rowOff>
    </xdr:from>
    <xdr:to>
      <xdr:col>82</xdr:col>
      <xdr:colOff>196850</xdr:colOff>
      <xdr:row>41</xdr:row>
      <xdr:rowOff>92710</xdr:rowOff>
    </xdr:to>
    <xdr:cxnSp macro="">
      <xdr:nvCxnSpPr>
        <xdr:cNvPr id="311" name="直線コネクタ 310">
          <a:extLst>
            <a:ext uri="{FF2B5EF4-FFF2-40B4-BE49-F238E27FC236}">
              <a16:creationId xmlns:a16="http://schemas.microsoft.com/office/drawing/2014/main" id="{00000000-0008-0000-0500-000037010000}"/>
            </a:ext>
          </a:extLst>
        </xdr:cNvPr>
        <xdr:cNvCxnSpPr/>
      </xdr:nvCxnSpPr>
      <xdr:spPr>
        <a:xfrm>
          <a:off x="16421100" y="7122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textlink="">
      <xdr:nvSpPr>
        <xdr:cNvPr id="312" name="補助費等最大値テキスト">
          <a:extLst>
            <a:ext uri="{FF2B5EF4-FFF2-40B4-BE49-F238E27FC236}">
              <a16:creationId xmlns:a16="http://schemas.microsoft.com/office/drawing/2014/main" id="{00000000-0008-0000-0500-000038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13" name="直線コネクタ 312">
          <a:extLst>
            <a:ext uri="{FF2B5EF4-FFF2-40B4-BE49-F238E27FC236}">
              <a16:creationId xmlns:a16="http://schemas.microsoft.com/office/drawing/2014/main" id="{00000000-0008-0000-0500-000039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1270</xdr:rowOff>
    </xdr:from>
    <xdr:to>
      <xdr:col>82</xdr:col>
      <xdr:colOff>107950</xdr:colOff>
      <xdr:row>39</xdr:row>
      <xdr:rowOff>138430</xdr:rowOff>
    </xdr:to>
    <xdr:cxnSp macro="">
      <xdr:nvCxnSpPr>
        <xdr:cNvPr id="314" name="直線コネクタ 313">
          <a:extLst>
            <a:ext uri="{FF2B5EF4-FFF2-40B4-BE49-F238E27FC236}">
              <a16:creationId xmlns:a16="http://schemas.microsoft.com/office/drawing/2014/main" id="{00000000-0008-0000-0500-00003A010000}"/>
            </a:ext>
          </a:extLst>
        </xdr:cNvPr>
        <xdr:cNvCxnSpPr/>
      </xdr:nvCxnSpPr>
      <xdr:spPr>
        <a:xfrm>
          <a:off x="15671800" y="66878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1287</xdr:rowOff>
    </xdr:from>
    <xdr:ext cx="762000" cy="259045"/>
    <xdr:sp textlink="">
      <xdr:nvSpPr>
        <xdr:cNvPr id="315" name="補助費等平均値テキスト">
          <a:extLst>
            <a:ext uri="{FF2B5EF4-FFF2-40B4-BE49-F238E27FC236}">
              <a16:creationId xmlns:a16="http://schemas.microsoft.com/office/drawing/2014/main" id="{00000000-0008-0000-0500-00003B010000}"/>
            </a:ext>
          </a:extLst>
        </xdr:cNvPr>
        <xdr:cNvSpPr txBox="1"/>
      </xdr:nvSpPr>
      <xdr:spPr>
        <a:xfrm>
          <a:off x="16598900" y="6344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156210</xdr:rowOff>
    </xdr:from>
    <xdr:to>
      <xdr:col>82</xdr:col>
      <xdr:colOff>158750</xdr:colOff>
      <xdr:row>38</xdr:row>
      <xdr:rowOff>86360</xdr:rowOff>
    </xdr:to>
    <xdr:sp textlink="">
      <xdr:nvSpPr>
        <xdr:cNvPr id="316" name="フローチャート: 判断 315">
          <a:extLst>
            <a:ext uri="{FF2B5EF4-FFF2-40B4-BE49-F238E27FC236}">
              <a16:creationId xmlns:a16="http://schemas.microsoft.com/office/drawing/2014/main" id="{00000000-0008-0000-0500-00003C010000}"/>
            </a:ext>
          </a:extLst>
        </xdr:cNvPr>
        <xdr:cNvSpPr/>
      </xdr:nvSpPr>
      <xdr:spPr>
        <a:xfrm>
          <a:off x="164592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104140</xdr:rowOff>
    </xdr:from>
    <xdr:to>
      <xdr:col>78</xdr:col>
      <xdr:colOff>69850</xdr:colOff>
      <xdr:row>39</xdr:row>
      <xdr:rowOff>1270</xdr:rowOff>
    </xdr:to>
    <xdr:cxnSp macro="">
      <xdr:nvCxnSpPr>
        <xdr:cNvPr id="317" name="直線コネクタ 316">
          <a:extLst>
            <a:ext uri="{FF2B5EF4-FFF2-40B4-BE49-F238E27FC236}">
              <a16:creationId xmlns:a16="http://schemas.microsoft.com/office/drawing/2014/main" id="{00000000-0008-0000-0500-00003D010000}"/>
            </a:ext>
          </a:extLst>
        </xdr:cNvPr>
        <xdr:cNvCxnSpPr/>
      </xdr:nvCxnSpPr>
      <xdr:spPr>
        <a:xfrm>
          <a:off x="14782800" y="66192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133350</xdr:rowOff>
    </xdr:from>
    <xdr:to>
      <xdr:col>78</xdr:col>
      <xdr:colOff>120650</xdr:colOff>
      <xdr:row>38</xdr:row>
      <xdr:rowOff>63500</xdr:rowOff>
    </xdr:to>
    <xdr:sp textlink="">
      <xdr:nvSpPr>
        <xdr:cNvPr id="318" name="フローチャート: 判断 317">
          <a:extLst>
            <a:ext uri="{FF2B5EF4-FFF2-40B4-BE49-F238E27FC236}">
              <a16:creationId xmlns:a16="http://schemas.microsoft.com/office/drawing/2014/main" id="{00000000-0008-0000-0500-00003E010000}"/>
            </a:ext>
          </a:extLst>
        </xdr:cNvPr>
        <xdr:cNvSpPr/>
      </xdr:nvSpPr>
      <xdr:spPr>
        <a:xfrm>
          <a:off x="15621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73677</xdr:rowOff>
    </xdr:from>
    <xdr:ext cx="736600" cy="259045"/>
    <xdr:sp textlink="">
      <xdr:nvSpPr>
        <xdr:cNvPr id="319" name="テキスト ボックス 318">
          <a:extLst>
            <a:ext uri="{FF2B5EF4-FFF2-40B4-BE49-F238E27FC236}">
              <a16:creationId xmlns:a16="http://schemas.microsoft.com/office/drawing/2014/main" id="{00000000-0008-0000-0500-00003F010000}"/>
            </a:ext>
          </a:extLst>
        </xdr:cNvPr>
        <xdr:cNvSpPr txBox="1"/>
      </xdr:nvSpPr>
      <xdr:spPr>
        <a:xfrm>
          <a:off x="15290800" y="624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12700</xdr:rowOff>
    </xdr:from>
    <xdr:to>
      <xdr:col>73</xdr:col>
      <xdr:colOff>180975</xdr:colOff>
      <xdr:row>38</xdr:row>
      <xdr:rowOff>104140</xdr:rowOff>
    </xdr:to>
    <xdr:cxnSp macro="">
      <xdr:nvCxnSpPr>
        <xdr:cNvPr id="320" name="直線コネクタ 319">
          <a:extLst>
            <a:ext uri="{FF2B5EF4-FFF2-40B4-BE49-F238E27FC236}">
              <a16:creationId xmlns:a16="http://schemas.microsoft.com/office/drawing/2014/main" id="{00000000-0008-0000-0500-000040010000}"/>
            </a:ext>
          </a:extLst>
        </xdr:cNvPr>
        <xdr:cNvCxnSpPr/>
      </xdr:nvCxnSpPr>
      <xdr:spPr>
        <a:xfrm>
          <a:off x="13893800" y="65278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110490</xdr:rowOff>
    </xdr:from>
    <xdr:to>
      <xdr:col>74</xdr:col>
      <xdr:colOff>31750</xdr:colOff>
      <xdr:row>38</xdr:row>
      <xdr:rowOff>40640</xdr:rowOff>
    </xdr:to>
    <xdr:sp textlink="">
      <xdr:nvSpPr>
        <xdr:cNvPr id="321" name="フローチャート: 判断 320">
          <a:extLst>
            <a:ext uri="{FF2B5EF4-FFF2-40B4-BE49-F238E27FC236}">
              <a16:creationId xmlns:a16="http://schemas.microsoft.com/office/drawing/2014/main" id="{00000000-0008-0000-0500-000041010000}"/>
            </a:ext>
          </a:extLst>
        </xdr:cNvPr>
        <xdr:cNvSpPr/>
      </xdr:nvSpPr>
      <xdr:spPr>
        <a:xfrm>
          <a:off x="14732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50817</xdr:rowOff>
    </xdr:from>
    <xdr:ext cx="762000" cy="259045"/>
    <xdr:sp textlink="">
      <xdr:nvSpPr>
        <xdr:cNvPr id="322" name="テキスト ボックス 321">
          <a:extLst>
            <a:ext uri="{FF2B5EF4-FFF2-40B4-BE49-F238E27FC236}">
              <a16:creationId xmlns:a16="http://schemas.microsoft.com/office/drawing/2014/main" id="{00000000-0008-0000-0500-000042010000}"/>
            </a:ext>
          </a:extLst>
        </xdr:cNvPr>
        <xdr:cNvSpPr txBox="1"/>
      </xdr:nvSpPr>
      <xdr:spPr>
        <a:xfrm>
          <a:off x="14401800" y="6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12700</xdr:rowOff>
    </xdr:from>
    <xdr:to>
      <xdr:col>69</xdr:col>
      <xdr:colOff>92075</xdr:colOff>
      <xdr:row>38</xdr:row>
      <xdr:rowOff>127000</xdr:rowOff>
    </xdr:to>
    <xdr:cxnSp macro="">
      <xdr:nvCxnSpPr>
        <xdr:cNvPr id="323" name="直線コネクタ 322">
          <a:extLst>
            <a:ext uri="{FF2B5EF4-FFF2-40B4-BE49-F238E27FC236}">
              <a16:creationId xmlns:a16="http://schemas.microsoft.com/office/drawing/2014/main" id="{00000000-0008-0000-0500-000043010000}"/>
            </a:ext>
          </a:extLst>
        </xdr:cNvPr>
        <xdr:cNvCxnSpPr/>
      </xdr:nvCxnSpPr>
      <xdr:spPr>
        <a:xfrm flipV="1">
          <a:off x="13004800" y="6527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30480</xdr:rowOff>
    </xdr:from>
    <xdr:to>
      <xdr:col>69</xdr:col>
      <xdr:colOff>142875</xdr:colOff>
      <xdr:row>38</xdr:row>
      <xdr:rowOff>132080</xdr:rowOff>
    </xdr:to>
    <xdr:sp textlink="">
      <xdr:nvSpPr>
        <xdr:cNvPr id="324" name="フローチャート: 判断 323">
          <a:extLst>
            <a:ext uri="{FF2B5EF4-FFF2-40B4-BE49-F238E27FC236}">
              <a16:creationId xmlns:a16="http://schemas.microsoft.com/office/drawing/2014/main" id="{00000000-0008-0000-0500-000044010000}"/>
            </a:ext>
          </a:extLst>
        </xdr:cNvPr>
        <xdr:cNvSpPr/>
      </xdr:nvSpPr>
      <xdr:spPr>
        <a:xfrm>
          <a:off x="138430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116857</xdr:rowOff>
    </xdr:from>
    <xdr:ext cx="762000" cy="259045"/>
    <xdr:sp textlink="">
      <xdr:nvSpPr>
        <xdr:cNvPr id="325" name="テキスト ボックス 324">
          <a:extLst>
            <a:ext uri="{FF2B5EF4-FFF2-40B4-BE49-F238E27FC236}">
              <a16:creationId xmlns:a16="http://schemas.microsoft.com/office/drawing/2014/main" id="{00000000-0008-0000-0500-000045010000}"/>
            </a:ext>
          </a:extLst>
        </xdr:cNvPr>
        <xdr:cNvSpPr txBox="1"/>
      </xdr:nvSpPr>
      <xdr:spPr>
        <a:xfrm>
          <a:off x="13512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99060</xdr:rowOff>
    </xdr:from>
    <xdr:to>
      <xdr:col>65</xdr:col>
      <xdr:colOff>53975</xdr:colOff>
      <xdr:row>39</xdr:row>
      <xdr:rowOff>29210</xdr:rowOff>
    </xdr:to>
    <xdr:sp textlink="">
      <xdr:nvSpPr>
        <xdr:cNvPr id="326" name="フローチャート: 判断 325">
          <a:extLst>
            <a:ext uri="{FF2B5EF4-FFF2-40B4-BE49-F238E27FC236}">
              <a16:creationId xmlns:a16="http://schemas.microsoft.com/office/drawing/2014/main" id="{00000000-0008-0000-0500-000046010000}"/>
            </a:ext>
          </a:extLst>
        </xdr:cNvPr>
        <xdr:cNvSpPr/>
      </xdr:nvSpPr>
      <xdr:spPr>
        <a:xfrm>
          <a:off x="12954000" y="661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13987</xdr:rowOff>
    </xdr:from>
    <xdr:ext cx="762000" cy="259045"/>
    <xdr:sp textlink="">
      <xdr:nvSpPr>
        <xdr:cNvPr id="327" name="テキスト ボックス 326">
          <a:extLst>
            <a:ext uri="{FF2B5EF4-FFF2-40B4-BE49-F238E27FC236}">
              <a16:creationId xmlns:a16="http://schemas.microsoft.com/office/drawing/2014/main" id="{00000000-0008-0000-0500-000047010000}"/>
            </a:ext>
          </a:extLst>
        </xdr:cNvPr>
        <xdr:cNvSpPr txBox="1"/>
      </xdr:nvSpPr>
      <xdr:spPr>
        <a:xfrm>
          <a:off x="12623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8" name="テキスト ボックス 327">
          <a:extLst>
            <a:ext uri="{FF2B5EF4-FFF2-40B4-BE49-F238E27FC236}">
              <a16:creationId xmlns:a16="http://schemas.microsoft.com/office/drawing/2014/main" id="{00000000-0008-0000-05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9" name="テキスト ボックス 328">
          <a:extLst>
            <a:ext uri="{FF2B5EF4-FFF2-40B4-BE49-F238E27FC236}">
              <a16:creationId xmlns:a16="http://schemas.microsoft.com/office/drawing/2014/main" id="{00000000-0008-0000-05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30" name="テキスト ボックス 329">
          <a:extLst>
            <a:ext uri="{FF2B5EF4-FFF2-40B4-BE49-F238E27FC236}">
              <a16:creationId xmlns:a16="http://schemas.microsoft.com/office/drawing/2014/main" id="{00000000-0008-0000-05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31" name="テキスト ボックス 330">
          <a:extLst>
            <a:ext uri="{FF2B5EF4-FFF2-40B4-BE49-F238E27FC236}">
              <a16:creationId xmlns:a16="http://schemas.microsoft.com/office/drawing/2014/main" id="{00000000-0008-0000-05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32" name="テキスト ボックス 331">
          <a:extLst>
            <a:ext uri="{FF2B5EF4-FFF2-40B4-BE49-F238E27FC236}">
              <a16:creationId xmlns:a16="http://schemas.microsoft.com/office/drawing/2014/main" id="{00000000-0008-0000-05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87630</xdr:rowOff>
    </xdr:from>
    <xdr:to>
      <xdr:col>82</xdr:col>
      <xdr:colOff>158750</xdr:colOff>
      <xdr:row>40</xdr:row>
      <xdr:rowOff>17780</xdr:rowOff>
    </xdr:to>
    <xdr:sp textlink="">
      <xdr:nvSpPr>
        <xdr:cNvPr id="333" name="楕円 332">
          <a:extLst>
            <a:ext uri="{FF2B5EF4-FFF2-40B4-BE49-F238E27FC236}">
              <a16:creationId xmlns:a16="http://schemas.microsoft.com/office/drawing/2014/main" id="{00000000-0008-0000-0500-00004D010000}"/>
            </a:ext>
          </a:extLst>
        </xdr:cNvPr>
        <xdr:cNvSpPr/>
      </xdr:nvSpPr>
      <xdr:spPr>
        <a:xfrm>
          <a:off x="164592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59707</xdr:rowOff>
    </xdr:from>
    <xdr:ext cx="762000" cy="259045"/>
    <xdr:sp textlink="">
      <xdr:nvSpPr>
        <xdr:cNvPr id="334" name="補助費等該当値テキスト">
          <a:extLst>
            <a:ext uri="{FF2B5EF4-FFF2-40B4-BE49-F238E27FC236}">
              <a16:creationId xmlns:a16="http://schemas.microsoft.com/office/drawing/2014/main" id="{00000000-0008-0000-0500-00004E010000}"/>
            </a:ext>
          </a:extLst>
        </xdr:cNvPr>
        <xdr:cNvSpPr txBox="1"/>
      </xdr:nvSpPr>
      <xdr:spPr>
        <a:xfrm>
          <a:off x="165989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121920</xdr:rowOff>
    </xdr:from>
    <xdr:to>
      <xdr:col>78</xdr:col>
      <xdr:colOff>120650</xdr:colOff>
      <xdr:row>39</xdr:row>
      <xdr:rowOff>52070</xdr:rowOff>
    </xdr:to>
    <xdr:sp textlink="">
      <xdr:nvSpPr>
        <xdr:cNvPr id="335" name="楕円 334">
          <a:extLst>
            <a:ext uri="{FF2B5EF4-FFF2-40B4-BE49-F238E27FC236}">
              <a16:creationId xmlns:a16="http://schemas.microsoft.com/office/drawing/2014/main" id="{00000000-0008-0000-0500-00004F010000}"/>
            </a:ext>
          </a:extLst>
        </xdr:cNvPr>
        <xdr:cNvSpPr/>
      </xdr:nvSpPr>
      <xdr:spPr>
        <a:xfrm>
          <a:off x="15621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36847</xdr:rowOff>
    </xdr:from>
    <xdr:ext cx="736600" cy="259045"/>
    <xdr:sp textlink="">
      <xdr:nvSpPr>
        <xdr:cNvPr id="336" name="テキスト ボックス 335">
          <a:extLst>
            <a:ext uri="{FF2B5EF4-FFF2-40B4-BE49-F238E27FC236}">
              <a16:creationId xmlns:a16="http://schemas.microsoft.com/office/drawing/2014/main" id="{00000000-0008-0000-0500-000050010000}"/>
            </a:ext>
          </a:extLst>
        </xdr:cNvPr>
        <xdr:cNvSpPr txBox="1"/>
      </xdr:nvSpPr>
      <xdr:spPr>
        <a:xfrm>
          <a:off x="15290800" y="672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53340</xdr:rowOff>
    </xdr:from>
    <xdr:to>
      <xdr:col>74</xdr:col>
      <xdr:colOff>31750</xdr:colOff>
      <xdr:row>38</xdr:row>
      <xdr:rowOff>154940</xdr:rowOff>
    </xdr:to>
    <xdr:sp textlink="">
      <xdr:nvSpPr>
        <xdr:cNvPr id="337" name="楕円 336">
          <a:extLst>
            <a:ext uri="{FF2B5EF4-FFF2-40B4-BE49-F238E27FC236}">
              <a16:creationId xmlns:a16="http://schemas.microsoft.com/office/drawing/2014/main" id="{00000000-0008-0000-0500-000051010000}"/>
            </a:ext>
          </a:extLst>
        </xdr:cNvPr>
        <xdr:cNvSpPr/>
      </xdr:nvSpPr>
      <xdr:spPr>
        <a:xfrm>
          <a:off x="14732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139717</xdr:rowOff>
    </xdr:from>
    <xdr:ext cx="762000" cy="259045"/>
    <xdr:sp textlink="">
      <xdr:nvSpPr>
        <xdr:cNvPr id="338" name="テキスト ボックス 337">
          <a:extLst>
            <a:ext uri="{FF2B5EF4-FFF2-40B4-BE49-F238E27FC236}">
              <a16:creationId xmlns:a16="http://schemas.microsoft.com/office/drawing/2014/main" id="{00000000-0008-0000-0500-000052010000}"/>
            </a:ext>
          </a:extLst>
        </xdr:cNvPr>
        <xdr:cNvSpPr txBox="1"/>
      </xdr:nvSpPr>
      <xdr:spPr>
        <a:xfrm>
          <a:off x="14401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133350</xdr:rowOff>
    </xdr:from>
    <xdr:to>
      <xdr:col>69</xdr:col>
      <xdr:colOff>142875</xdr:colOff>
      <xdr:row>38</xdr:row>
      <xdr:rowOff>63500</xdr:rowOff>
    </xdr:to>
    <xdr:sp textlink="">
      <xdr:nvSpPr>
        <xdr:cNvPr id="339" name="楕円 338">
          <a:extLst>
            <a:ext uri="{FF2B5EF4-FFF2-40B4-BE49-F238E27FC236}">
              <a16:creationId xmlns:a16="http://schemas.microsoft.com/office/drawing/2014/main" id="{00000000-0008-0000-0500-000053010000}"/>
            </a:ext>
          </a:extLst>
        </xdr:cNvPr>
        <xdr:cNvSpPr/>
      </xdr:nvSpPr>
      <xdr:spPr>
        <a:xfrm>
          <a:off x="13843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73677</xdr:rowOff>
    </xdr:from>
    <xdr:ext cx="762000" cy="259045"/>
    <xdr:sp textlink="">
      <xdr:nvSpPr>
        <xdr:cNvPr id="340" name="テキスト ボックス 339">
          <a:extLst>
            <a:ext uri="{FF2B5EF4-FFF2-40B4-BE49-F238E27FC236}">
              <a16:creationId xmlns:a16="http://schemas.microsoft.com/office/drawing/2014/main" id="{00000000-0008-0000-0500-000054010000}"/>
            </a:ext>
          </a:extLst>
        </xdr:cNvPr>
        <xdr:cNvSpPr txBox="1"/>
      </xdr:nvSpPr>
      <xdr:spPr>
        <a:xfrm>
          <a:off x="13512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76200</xdr:rowOff>
    </xdr:from>
    <xdr:to>
      <xdr:col>65</xdr:col>
      <xdr:colOff>53975</xdr:colOff>
      <xdr:row>39</xdr:row>
      <xdr:rowOff>6350</xdr:rowOff>
    </xdr:to>
    <xdr:sp textlink="">
      <xdr:nvSpPr>
        <xdr:cNvPr id="341" name="楕円 340">
          <a:extLst>
            <a:ext uri="{FF2B5EF4-FFF2-40B4-BE49-F238E27FC236}">
              <a16:creationId xmlns:a16="http://schemas.microsoft.com/office/drawing/2014/main" id="{00000000-0008-0000-0500-000055010000}"/>
            </a:ext>
          </a:extLst>
        </xdr:cNvPr>
        <xdr:cNvSpPr/>
      </xdr:nvSpPr>
      <xdr:spPr>
        <a:xfrm>
          <a:off x="12954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16527</xdr:rowOff>
    </xdr:from>
    <xdr:ext cx="762000" cy="259045"/>
    <xdr:sp textlink="">
      <xdr:nvSpPr>
        <xdr:cNvPr id="342" name="テキスト ボックス 341">
          <a:extLst>
            <a:ext uri="{FF2B5EF4-FFF2-40B4-BE49-F238E27FC236}">
              <a16:creationId xmlns:a16="http://schemas.microsoft.com/office/drawing/2014/main" id="{00000000-0008-0000-0500-000056010000}"/>
            </a:ext>
          </a:extLst>
        </xdr:cNvPr>
        <xdr:cNvSpPr txBox="1"/>
      </xdr:nvSpPr>
      <xdr:spPr>
        <a:xfrm>
          <a:off x="1262380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43" name="正方形/長方形 342">
          <a:extLst>
            <a:ext uri="{FF2B5EF4-FFF2-40B4-BE49-F238E27FC236}">
              <a16:creationId xmlns:a16="http://schemas.microsoft.com/office/drawing/2014/main" id="{00000000-0008-0000-05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44" name="正方形/長方形 343">
          <a:extLst>
            <a:ext uri="{FF2B5EF4-FFF2-40B4-BE49-F238E27FC236}">
              <a16:creationId xmlns:a16="http://schemas.microsoft.com/office/drawing/2014/main" id="{00000000-0008-0000-05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45" name="正方形/長方形 344">
          <a:extLst>
            <a:ext uri="{FF2B5EF4-FFF2-40B4-BE49-F238E27FC236}">
              <a16:creationId xmlns:a16="http://schemas.microsoft.com/office/drawing/2014/main" id="{00000000-0008-0000-05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6" name="正方形/長方形 345">
          <a:extLst>
            <a:ext uri="{FF2B5EF4-FFF2-40B4-BE49-F238E27FC236}">
              <a16:creationId xmlns:a16="http://schemas.microsoft.com/office/drawing/2014/main" id="{00000000-0008-0000-05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7" name="正方形/長方形 346">
          <a:extLst>
            <a:ext uri="{FF2B5EF4-FFF2-40B4-BE49-F238E27FC236}">
              <a16:creationId xmlns:a16="http://schemas.microsoft.com/office/drawing/2014/main" id="{00000000-0008-0000-05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8" name="正方形/長方形 347">
          <a:extLst>
            <a:ext uri="{FF2B5EF4-FFF2-40B4-BE49-F238E27FC236}">
              <a16:creationId xmlns:a16="http://schemas.microsoft.com/office/drawing/2014/main" id="{00000000-0008-0000-05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9" name="正方形/長方形 348">
          <a:extLst>
            <a:ext uri="{FF2B5EF4-FFF2-40B4-BE49-F238E27FC236}">
              <a16:creationId xmlns:a16="http://schemas.microsoft.com/office/drawing/2014/main" id="{00000000-0008-0000-05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50" name="正方形/長方形 349">
          <a:extLst>
            <a:ext uri="{FF2B5EF4-FFF2-40B4-BE49-F238E27FC236}">
              <a16:creationId xmlns:a16="http://schemas.microsoft.com/office/drawing/2014/main" id="{00000000-0008-0000-05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51" name="正方形/長方形 350">
          <a:extLst>
            <a:ext uri="{FF2B5EF4-FFF2-40B4-BE49-F238E27FC236}">
              <a16:creationId xmlns:a16="http://schemas.microsoft.com/office/drawing/2014/main" id="{00000000-0008-0000-05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52" name="正方形/長方形 351">
          <a:extLst>
            <a:ext uri="{FF2B5EF4-FFF2-40B4-BE49-F238E27FC236}">
              <a16:creationId xmlns:a16="http://schemas.microsoft.com/office/drawing/2014/main" id="{00000000-0008-0000-05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53" name="テキスト ボックス 352">
          <a:extLst>
            <a:ext uri="{FF2B5EF4-FFF2-40B4-BE49-F238E27FC236}">
              <a16:creationId xmlns:a16="http://schemas.microsoft.com/office/drawing/2014/main" id="{00000000-0008-0000-05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震災関連の市債償還（一般会計償還額　令和５年度：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億）が多く、公債費に関する経常収支比率は、令和５年度においても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と比べて引き続き高い水準にあるが、これまでも厳格な起債管理に基づきプライマリーバランスの黒字を維持することで市債残高の削減を進めるなど、着実に公債費負担の低減に取り組んできた。引き続き「神戸市行財政改革</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」に基づき、将来世代に大きな負担を残さないことを基本とした健全で持続可能な財政運営を更に加速させていく。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textlink="">
      <xdr:nvSpPr>
        <xdr:cNvPr id="354" name="テキスト ボックス 353">
          <a:extLst>
            <a:ext uri="{FF2B5EF4-FFF2-40B4-BE49-F238E27FC236}">
              <a16:creationId xmlns:a16="http://schemas.microsoft.com/office/drawing/2014/main" id="{00000000-0008-0000-05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5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6" name="テキスト ボックス 355">
          <a:extLst>
            <a:ext uri="{FF2B5EF4-FFF2-40B4-BE49-F238E27FC236}">
              <a16:creationId xmlns:a16="http://schemas.microsoft.com/office/drawing/2014/main" id="{00000000-0008-0000-05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a:extLst>
            <a:ext uri="{FF2B5EF4-FFF2-40B4-BE49-F238E27FC236}">
              <a16:creationId xmlns:a16="http://schemas.microsoft.com/office/drawing/2014/main" id="{00000000-0008-0000-0500-00006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textlink="">
      <xdr:nvSpPr>
        <xdr:cNvPr id="358" name="テキスト ボックス 357">
          <a:extLst>
            <a:ext uri="{FF2B5EF4-FFF2-40B4-BE49-F238E27FC236}">
              <a16:creationId xmlns:a16="http://schemas.microsoft.com/office/drawing/2014/main" id="{00000000-0008-0000-0500-00006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a:extLst>
            <a:ext uri="{FF2B5EF4-FFF2-40B4-BE49-F238E27FC236}">
              <a16:creationId xmlns:a16="http://schemas.microsoft.com/office/drawing/2014/main" id="{00000000-0008-0000-0500-00006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textlink="">
      <xdr:nvSpPr>
        <xdr:cNvPr id="360" name="テキスト ボックス 359">
          <a:extLst>
            <a:ext uri="{FF2B5EF4-FFF2-40B4-BE49-F238E27FC236}">
              <a16:creationId xmlns:a16="http://schemas.microsoft.com/office/drawing/2014/main" id="{00000000-0008-0000-0500-00006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a:extLst>
            <a:ext uri="{FF2B5EF4-FFF2-40B4-BE49-F238E27FC236}">
              <a16:creationId xmlns:a16="http://schemas.microsoft.com/office/drawing/2014/main" id="{00000000-0008-0000-0500-00006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textlink="">
      <xdr:nvSpPr>
        <xdr:cNvPr id="362" name="テキスト ボックス 361">
          <a:extLst>
            <a:ext uri="{FF2B5EF4-FFF2-40B4-BE49-F238E27FC236}">
              <a16:creationId xmlns:a16="http://schemas.microsoft.com/office/drawing/2014/main" id="{00000000-0008-0000-0500-00006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a:extLst>
            <a:ext uri="{FF2B5EF4-FFF2-40B4-BE49-F238E27FC236}">
              <a16:creationId xmlns:a16="http://schemas.microsoft.com/office/drawing/2014/main" id="{00000000-0008-0000-0500-00006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textlink="">
      <xdr:nvSpPr>
        <xdr:cNvPr id="364" name="テキスト ボックス 363">
          <a:extLst>
            <a:ext uri="{FF2B5EF4-FFF2-40B4-BE49-F238E27FC236}">
              <a16:creationId xmlns:a16="http://schemas.microsoft.com/office/drawing/2014/main" id="{00000000-0008-0000-0500-00006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a:extLst>
            <a:ext uri="{FF2B5EF4-FFF2-40B4-BE49-F238E27FC236}">
              <a16:creationId xmlns:a16="http://schemas.microsoft.com/office/drawing/2014/main" id="{00000000-0008-0000-0500-00006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textlink="">
      <xdr:nvSpPr>
        <xdr:cNvPr id="366" name="テキスト ボックス 365">
          <a:extLst>
            <a:ext uri="{FF2B5EF4-FFF2-40B4-BE49-F238E27FC236}">
              <a16:creationId xmlns:a16="http://schemas.microsoft.com/office/drawing/2014/main" id="{00000000-0008-0000-0500-00006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5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textlink="">
      <xdr:nvSpPr>
        <xdr:cNvPr id="368" name="テキスト ボックス 367">
          <a:extLst>
            <a:ext uri="{FF2B5EF4-FFF2-40B4-BE49-F238E27FC236}">
              <a16:creationId xmlns:a16="http://schemas.microsoft.com/office/drawing/2014/main" id="{00000000-0008-0000-0500-000070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textlink="">
      <xdr:nvSpPr>
        <xdr:cNvPr id="369" name="公債費グラフ枠">
          <a:extLst>
            <a:ext uri="{FF2B5EF4-FFF2-40B4-BE49-F238E27FC236}">
              <a16:creationId xmlns:a16="http://schemas.microsoft.com/office/drawing/2014/main" id="{00000000-0008-0000-0500-00007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50800</xdr:rowOff>
    </xdr:from>
    <xdr:to>
      <xdr:col>24</xdr:col>
      <xdr:colOff>25400</xdr:colOff>
      <xdr:row>81</xdr:row>
      <xdr:rowOff>31750</xdr:rowOff>
    </xdr:to>
    <xdr:cxnSp macro="">
      <xdr:nvCxnSpPr>
        <xdr:cNvPr id="370" name="直線コネクタ 369">
          <a:extLst>
            <a:ext uri="{FF2B5EF4-FFF2-40B4-BE49-F238E27FC236}">
              <a16:creationId xmlns:a16="http://schemas.microsoft.com/office/drawing/2014/main" id="{00000000-0008-0000-0500-000072010000}"/>
            </a:ext>
          </a:extLst>
        </xdr:cNvPr>
        <xdr:cNvCxnSpPr/>
      </xdr:nvCxnSpPr>
      <xdr:spPr>
        <a:xfrm flipV="1">
          <a:off x="4826000" y="1256665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3827</xdr:rowOff>
    </xdr:from>
    <xdr:ext cx="762000" cy="259045"/>
    <xdr:sp textlink="">
      <xdr:nvSpPr>
        <xdr:cNvPr id="371" name="公債費最小値テキスト">
          <a:extLst>
            <a:ext uri="{FF2B5EF4-FFF2-40B4-BE49-F238E27FC236}">
              <a16:creationId xmlns:a16="http://schemas.microsoft.com/office/drawing/2014/main" id="{00000000-0008-0000-0500-000073010000}"/>
            </a:ext>
          </a:extLst>
        </xdr:cNvPr>
        <xdr:cNvSpPr txBox="1"/>
      </xdr:nvSpPr>
      <xdr:spPr>
        <a:xfrm>
          <a:off x="4914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31750</xdr:rowOff>
    </xdr:from>
    <xdr:to>
      <xdr:col>24</xdr:col>
      <xdr:colOff>114300</xdr:colOff>
      <xdr:row>81</xdr:row>
      <xdr:rowOff>31750</xdr:rowOff>
    </xdr:to>
    <xdr:cxnSp macro="">
      <xdr:nvCxnSpPr>
        <xdr:cNvPr id="372" name="直線コネクタ 371">
          <a:extLst>
            <a:ext uri="{FF2B5EF4-FFF2-40B4-BE49-F238E27FC236}">
              <a16:creationId xmlns:a16="http://schemas.microsoft.com/office/drawing/2014/main" id="{00000000-0008-0000-0500-000074010000}"/>
            </a:ext>
          </a:extLst>
        </xdr:cNvPr>
        <xdr:cNvCxnSpPr/>
      </xdr:nvCxnSpPr>
      <xdr:spPr>
        <a:xfrm>
          <a:off x="4737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137177</xdr:rowOff>
    </xdr:from>
    <xdr:ext cx="762000" cy="259045"/>
    <xdr:sp textlink="">
      <xdr:nvSpPr>
        <xdr:cNvPr id="373" name="公債費最大値テキスト">
          <a:extLst>
            <a:ext uri="{FF2B5EF4-FFF2-40B4-BE49-F238E27FC236}">
              <a16:creationId xmlns:a16="http://schemas.microsoft.com/office/drawing/2014/main" id="{00000000-0008-0000-0500-000075010000}"/>
            </a:ext>
          </a:extLst>
        </xdr:cNvPr>
        <xdr:cNvSpPr txBox="1"/>
      </xdr:nvSpPr>
      <xdr:spPr>
        <a:xfrm>
          <a:off x="4914900" y="1231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50800</xdr:rowOff>
    </xdr:from>
    <xdr:to>
      <xdr:col>24</xdr:col>
      <xdr:colOff>114300</xdr:colOff>
      <xdr:row>73</xdr:row>
      <xdr:rowOff>50800</xdr:rowOff>
    </xdr:to>
    <xdr:cxnSp macro="">
      <xdr:nvCxnSpPr>
        <xdr:cNvPr id="374" name="直線コネクタ 373">
          <a:extLst>
            <a:ext uri="{FF2B5EF4-FFF2-40B4-BE49-F238E27FC236}">
              <a16:creationId xmlns:a16="http://schemas.microsoft.com/office/drawing/2014/main" id="{00000000-0008-0000-0500-000076010000}"/>
            </a:ext>
          </a:extLst>
        </xdr:cNvPr>
        <xdr:cNvCxnSpPr/>
      </xdr:nvCxnSpPr>
      <xdr:spPr>
        <a:xfrm>
          <a:off x="4737100" y="12566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107950</xdr:rowOff>
    </xdr:from>
    <xdr:to>
      <xdr:col>24</xdr:col>
      <xdr:colOff>25400</xdr:colOff>
      <xdr:row>80</xdr:row>
      <xdr:rowOff>165100</xdr:rowOff>
    </xdr:to>
    <xdr:cxnSp macro="">
      <xdr:nvCxnSpPr>
        <xdr:cNvPr id="375" name="直線コネクタ 374">
          <a:extLst>
            <a:ext uri="{FF2B5EF4-FFF2-40B4-BE49-F238E27FC236}">
              <a16:creationId xmlns:a16="http://schemas.microsoft.com/office/drawing/2014/main" id="{00000000-0008-0000-0500-000077010000}"/>
            </a:ext>
          </a:extLst>
        </xdr:cNvPr>
        <xdr:cNvCxnSpPr/>
      </xdr:nvCxnSpPr>
      <xdr:spPr>
        <a:xfrm>
          <a:off x="3987800" y="13481050"/>
          <a:ext cx="8382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111777</xdr:rowOff>
    </xdr:from>
    <xdr:ext cx="762000" cy="259045"/>
    <xdr:sp textlink="">
      <xdr:nvSpPr>
        <xdr:cNvPr id="376" name="公債費平均値テキスト">
          <a:extLst>
            <a:ext uri="{FF2B5EF4-FFF2-40B4-BE49-F238E27FC236}">
              <a16:creationId xmlns:a16="http://schemas.microsoft.com/office/drawing/2014/main" id="{00000000-0008-0000-0500-000078010000}"/>
            </a:ext>
          </a:extLst>
        </xdr:cNvPr>
        <xdr:cNvSpPr txBox="1"/>
      </xdr:nvSpPr>
      <xdr:spPr>
        <a:xfrm>
          <a:off x="4914900" y="12970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95250</xdr:rowOff>
    </xdr:from>
    <xdr:to>
      <xdr:col>24</xdr:col>
      <xdr:colOff>76200</xdr:colOff>
      <xdr:row>77</xdr:row>
      <xdr:rowOff>25400</xdr:rowOff>
    </xdr:to>
    <xdr:sp textlink="">
      <xdr:nvSpPr>
        <xdr:cNvPr id="377" name="フローチャート: 判断 376">
          <a:extLst>
            <a:ext uri="{FF2B5EF4-FFF2-40B4-BE49-F238E27FC236}">
              <a16:creationId xmlns:a16="http://schemas.microsoft.com/office/drawing/2014/main" id="{00000000-0008-0000-0500-000079010000}"/>
            </a:ext>
          </a:extLst>
        </xdr:cNvPr>
        <xdr:cNvSpPr/>
      </xdr:nvSpPr>
      <xdr:spPr>
        <a:xfrm>
          <a:off x="47752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107950</xdr:rowOff>
    </xdr:from>
    <xdr:to>
      <xdr:col>19</xdr:col>
      <xdr:colOff>187325</xdr:colOff>
      <xdr:row>80</xdr:row>
      <xdr:rowOff>12700</xdr:rowOff>
    </xdr:to>
    <xdr:cxnSp macro="">
      <xdr:nvCxnSpPr>
        <xdr:cNvPr id="378" name="直線コネクタ 377">
          <a:extLst>
            <a:ext uri="{FF2B5EF4-FFF2-40B4-BE49-F238E27FC236}">
              <a16:creationId xmlns:a16="http://schemas.microsoft.com/office/drawing/2014/main" id="{00000000-0008-0000-0500-00007A010000}"/>
            </a:ext>
          </a:extLst>
        </xdr:cNvPr>
        <xdr:cNvCxnSpPr/>
      </xdr:nvCxnSpPr>
      <xdr:spPr>
        <a:xfrm flipV="1">
          <a:off x="3098800" y="1348105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133350</xdr:rowOff>
    </xdr:from>
    <xdr:to>
      <xdr:col>20</xdr:col>
      <xdr:colOff>38100</xdr:colOff>
      <xdr:row>77</xdr:row>
      <xdr:rowOff>63500</xdr:rowOff>
    </xdr:to>
    <xdr:sp textlink="">
      <xdr:nvSpPr>
        <xdr:cNvPr id="379" name="フローチャート: 判断 378">
          <a:extLst>
            <a:ext uri="{FF2B5EF4-FFF2-40B4-BE49-F238E27FC236}">
              <a16:creationId xmlns:a16="http://schemas.microsoft.com/office/drawing/2014/main" id="{00000000-0008-0000-0500-00007B010000}"/>
            </a:ext>
          </a:extLst>
        </xdr:cNvPr>
        <xdr:cNvSpPr/>
      </xdr:nvSpPr>
      <xdr:spPr>
        <a:xfrm>
          <a:off x="3937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73677</xdr:rowOff>
    </xdr:from>
    <xdr:ext cx="736600" cy="259045"/>
    <xdr:sp textlink="">
      <xdr:nvSpPr>
        <xdr:cNvPr id="380" name="テキスト ボックス 379">
          <a:extLst>
            <a:ext uri="{FF2B5EF4-FFF2-40B4-BE49-F238E27FC236}">
              <a16:creationId xmlns:a16="http://schemas.microsoft.com/office/drawing/2014/main" id="{00000000-0008-0000-0500-00007C010000}"/>
            </a:ext>
          </a:extLst>
        </xdr:cNvPr>
        <xdr:cNvSpPr txBox="1"/>
      </xdr:nvSpPr>
      <xdr:spPr>
        <a:xfrm>
          <a:off x="3606800" y="1293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12700</xdr:rowOff>
    </xdr:from>
    <xdr:to>
      <xdr:col>15</xdr:col>
      <xdr:colOff>98425</xdr:colOff>
      <xdr:row>81</xdr:row>
      <xdr:rowOff>50800</xdr:rowOff>
    </xdr:to>
    <xdr:cxnSp macro="">
      <xdr:nvCxnSpPr>
        <xdr:cNvPr id="381" name="直線コネクタ 380">
          <a:extLst>
            <a:ext uri="{FF2B5EF4-FFF2-40B4-BE49-F238E27FC236}">
              <a16:creationId xmlns:a16="http://schemas.microsoft.com/office/drawing/2014/main" id="{00000000-0008-0000-0500-00007D010000}"/>
            </a:ext>
          </a:extLst>
        </xdr:cNvPr>
        <xdr:cNvCxnSpPr/>
      </xdr:nvCxnSpPr>
      <xdr:spPr>
        <a:xfrm flipV="1">
          <a:off x="2209800" y="137287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textlink="">
      <xdr:nvSpPr>
        <xdr:cNvPr id="382" name="フローチャート: 判断 381">
          <a:extLst>
            <a:ext uri="{FF2B5EF4-FFF2-40B4-BE49-F238E27FC236}">
              <a16:creationId xmlns:a16="http://schemas.microsoft.com/office/drawing/2014/main" id="{00000000-0008-0000-0500-00007E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textlink="">
      <xdr:nvSpPr>
        <xdr:cNvPr id="383" name="テキスト ボックス 382">
          <a:extLst>
            <a:ext uri="{FF2B5EF4-FFF2-40B4-BE49-F238E27FC236}">
              <a16:creationId xmlns:a16="http://schemas.microsoft.com/office/drawing/2014/main" id="{00000000-0008-0000-0500-00007F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88900</xdr:rowOff>
    </xdr:from>
    <xdr:to>
      <xdr:col>11</xdr:col>
      <xdr:colOff>9525</xdr:colOff>
      <xdr:row>81</xdr:row>
      <xdr:rowOff>50800</xdr:rowOff>
    </xdr:to>
    <xdr:cxnSp macro="">
      <xdr:nvCxnSpPr>
        <xdr:cNvPr id="384" name="直線コネクタ 383">
          <a:extLst>
            <a:ext uri="{FF2B5EF4-FFF2-40B4-BE49-F238E27FC236}">
              <a16:creationId xmlns:a16="http://schemas.microsoft.com/office/drawing/2014/main" id="{00000000-0008-0000-0500-000080010000}"/>
            </a:ext>
          </a:extLst>
        </xdr:cNvPr>
        <xdr:cNvCxnSpPr/>
      </xdr:nvCxnSpPr>
      <xdr:spPr>
        <a:xfrm>
          <a:off x="1320800" y="138049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76200</xdr:rowOff>
    </xdr:from>
    <xdr:to>
      <xdr:col>11</xdr:col>
      <xdr:colOff>60325</xdr:colOff>
      <xdr:row>78</xdr:row>
      <xdr:rowOff>6350</xdr:rowOff>
    </xdr:to>
    <xdr:sp textlink="">
      <xdr:nvSpPr>
        <xdr:cNvPr id="385" name="フローチャート: 判断 384">
          <a:extLst>
            <a:ext uri="{FF2B5EF4-FFF2-40B4-BE49-F238E27FC236}">
              <a16:creationId xmlns:a16="http://schemas.microsoft.com/office/drawing/2014/main" id="{00000000-0008-0000-0500-000081010000}"/>
            </a:ext>
          </a:extLst>
        </xdr:cNvPr>
        <xdr:cNvSpPr/>
      </xdr:nvSpPr>
      <xdr:spPr>
        <a:xfrm>
          <a:off x="21590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16527</xdr:rowOff>
    </xdr:from>
    <xdr:ext cx="762000" cy="259045"/>
    <xdr:sp textlink="">
      <xdr:nvSpPr>
        <xdr:cNvPr id="386" name="テキスト ボックス 385">
          <a:extLst>
            <a:ext uri="{FF2B5EF4-FFF2-40B4-BE49-F238E27FC236}">
              <a16:creationId xmlns:a16="http://schemas.microsoft.com/office/drawing/2014/main" id="{00000000-0008-0000-0500-000082010000}"/>
            </a:ext>
          </a:extLst>
        </xdr:cNvPr>
        <xdr:cNvSpPr txBox="1"/>
      </xdr:nvSpPr>
      <xdr:spPr>
        <a:xfrm>
          <a:off x="1828800" y="1304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114300</xdr:rowOff>
    </xdr:from>
    <xdr:to>
      <xdr:col>6</xdr:col>
      <xdr:colOff>171450</xdr:colOff>
      <xdr:row>78</xdr:row>
      <xdr:rowOff>44450</xdr:rowOff>
    </xdr:to>
    <xdr:sp textlink="">
      <xdr:nvSpPr>
        <xdr:cNvPr id="387" name="フローチャート: 判断 386">
          <a:extLst>
            <a:ext uri="{FF2B5EF4-FFF2-40B4-BE49-F238E27FC236}">
              <a16:creationId xmlns:a16="http://schemas.microsoft.com/office/drawing/2014/main" id="{00000000-0008-0000-0500-000083010000}"/>
            </a:ext>
          </a:extLst>
        </xdr:cNvPr>
        <xdr:cNvSpPr/>
      </xdr:nvSpPr>
      <xdr:spPr>
        <a:xfrm>
          <a:off x="12700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54627</xdr:rowOff>
    </xdr:from>
    <xdr:ext cx="762000" cy="259045"/>
    <xdr:sp textlink="">
      <xdr:nvSpPr>
        <xdr:cNvPr id="388" name="テキスト ボックス 387">
          <a:extLst>
            <a:ext uri="{FF2B5EF4-FFF2-40B4-BE49-F238E27FC236}">
              <a16:creationId xmlns:a16="http://schemas.microsoft.com/office/drawing/2014/main" id="{00000000-0008-0000-0500-000084010000}"/>
            </a:ext>
          </a:extLst>
        </xdr:cNvPr>
        <xdr:cNvSpPr txBox="1"/>
      </xdr:nvSpPr>
      <xdr:spPr>
        <a:xfrm>
          <a:off x="939800" y="1308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9" name="テキスト ボックス 388">
          <a:extLst>
            <a:ext uri="{FF2B5EF4-FFF2-40B4-BE49-F238E27FC236}">
              <a16:creationId xmlns:a16="http://schemas.microsoft.com/office/drawing/2014/main" id="{00000000-0008-0000-0500-00008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90" name="テキスト ボックス 389">
          <a:extLst>
            <a:ext uri="{FF2B5EF4-FFF2-40B4-BE49-F238E27FC236}">
              <a16:creationId xmlns:a16="http://schemas.microsoft.com/office/drawing/2014/main" id="{00000000-0008-0000-0500-00008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91" name="テキスト ボックス 390">
          <a:extLst>
            <a:ext uri="{FF2B5EF4-FFF2-40B4-BE49-F238E27FC236}">
              <a16:creationId xmlns:a16="http://schemas.microsoft.com/office/drawing/2014/main" id="{00000000-0008-0000-0500-00008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92" name="テキスト ボックス 391">
          <a:extLst>
            <a:ext uri="{FF2B5EF4-FFF2-40B4-BE49-F238E27FC236}">
              <a16:creationId xmlns:a16="http://schemas.microsoft.com/office/drawing/2014/main" id="{00000000-0008-0000-0500-00008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93" name="テキスト ボックス 392">
          <a:extLst>
            <a:ext uri="{FF2B5EF4-FFF2-40B4-BE49-F238E27FC236}">
              <a16:creationId xmlns:a16="http://schemas.microsoft.com/office/drawing/2014/main" id="{00000000-0008-0000-0500-00008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114300</xdr:rowOff>
    </xdr:from>
    <xdr:to>
      <xdr:col>24</xdr:col>
      <xdr:colOff>76200</xdr:colOff>
      <xdr:row>81</xdr:row>
      <xdr:rowOff>44450</xdr:rowOff>
    </xdr:to>
    <xdr:sp textlink="">
      <xdr:nvSpPr>
        <xdr:cNvPr id="394" name="楕円 393">
          <a:extLst>
            <a:ext uri="{FF2B5EF4-FFF2-40B4-BE49-F238E27FC236}">
              <a16:creationId xmlns:a16="http://schemas.microsoft.com/office/drawing/2014/main" id="{00000000-0008-0000-0500-00008A010000}"/>
            </a:ext>
          </a:extLst>
        </xdr:cNvPr>
        <xdr:cNvSpPr/>
      </xdr:nvSpPr>
      <xdr:spPr>
        <a:xfrm>
          <a:off x="47752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22877</xdr:rowOff>
    </xdr:from>
    <xdr:ext cx="762000" cy="259045"/>
    <xdr:sp textlink="">
      <xdr:nvSpPr>
        <xdr:cNvPr id="395" name="公債費該当値テキスト">
          <a:extLst>
            <a:ext uri="{FF2B5EF4-FFF2-40B4-BE49-F238E27FC236}">
              <a16:creationId xmlns:a16="http://schemas.microsoft.com/office/drawing/2014/main" id="{00000000-0008-0000-0500-00008B010000}"/>
            </a:ext>
          </a:extLst>
        </xdr:cNvPr>
        <xdr:cNvSpPr txBox="1"/>
      </xdr:nvSpPr>
      <xdr:spPr>
        <a:xfrm>
          <a:off x="49149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57150</xdr:rowOff>
    </xdr:from>
    <xdr:to>
      <xdr:col>20</xdr:col>
      <xdr:colOff>38100</xdr:colOff>
      <xdr:row>78</xdr:row>
      <xdr:rowOff>158750</xdr:rowOff>
    </xdr:to>
    <xdr:sp textlink="">
      <xdr:nvSpPr>
        <xdr:cNvPr id="396" name="楕円 395">
          <a:extLst>
            <a:ext uri="{FF2B5EF4-FFF2-40B4-BE49-F238E27FC236}">
              <a16:creationId xmlns:a16="http://schemas.microsoft.com/office/drawing/2014/main" id="{00000000-0008-0000-0500-00008C010000}"/>
            </a:ext>
          </a:extLst>
        </xdr:cNvPr>
        <xdr:cNvSpPr/>
      </xdr:nvSpPr>
      <xdr:spPr>
        <a:xfrm>
          <a:off x="3937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143527</xdr:rowOff>
    </xdr:from>
    <xdr:ext cx="736600" cy="259045"/>
    <xdr:sp textlink="">
      <xdr:nvSpPr>
        <xdr:cNvPr id="397" name="テキスト ボックス 396">
          <a:extLst>
            <a:ext uri="{FF2B5EF4-FFF2-40B4-BE49-F238E27FC236}">
              <a16:creationId xmlns:a16="http://schemas.microsoft.com/office/drawing/2014/main" id="{00000000-0008-0000-0500-00008D010000}"/>
            </a:ext>
          </a:extLst>
        </xdr:cNvPr>
        <xdr:cNvSpPr txBox="1"/>
      </xdr:nvSpPr>
      <xdr:spPr>
        <a:xfrm>
          <a:off x="3606800" y="1351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133350</xdr:rowOff>
    </xdr:from>
    <xdr:to>
      <xdr:col>15</xdr:col>
      <xdr:colOff>149225</xdr:colOff>
      <xdr:row>80</xdr:row>
      <xdr:rowOff>63500</xdr:rowOff>
    </xdr:to>
    <xdr:sp textlink="">
      <xdr:nvSpPr>
        <xdr:cNvPr id="398" name="楕円 397">
          <a:extLst>
            <a:ext uri="{FF2B5EF4-FFF2-40B4-BE49-F238E27FC236}">
              <a16:creationId xmlns:a16="http://schemas.microsoft.com/office/drawing/2014/main" id="{00000000-0008-0000-0500-00008E010000}"/>
            </a:ext>
          </a:extLst>
        </xdr:cNvPr>
        <xdr:cNvSpPr/>
      </xdr:nvSpPr>
      <xdr:spPr>
        <a:xfrm>
          <a:off x="3048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48277</xdr:rowOff>
    </xdr:from>
    <xdr:ext cx="762000" cy="259045"/>
    <xdr:sp textlink="">
      <xdr:nvSpPr>
        <xdr:cNvPr id="399" name="テキスト ボックス 398">
          <a:extLst>
            <a:ext uri="{FF2B5EF4-FFF2-40B4-BE49-F238E27FC236}">
              <a16:creationId xmlns:a16="http://schemas.microsoft.com/office/drawing/2014/main" id="{00000000-0008-0000-0500-00008F010000}"/>
            </a:ext>
          </a:extLst>
        </xdr:cNvPr>
        <xdr:cNvSpPr txBox="1"/>
      </xdr:nvSpPr>
      <xdr:spPr>
        <a:xfrm>
          <a:off x="2717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81</xdr:row>
      <xdr:rowOff>0</xdr:rowOff>
    </xdr:from>
    <xdr:to>
      <xdr:col>11</xdr:col>
      <xdr:colOff>60325</xdr:colOff>
      <xdr:row>81</xdr:row>
      <xdr:rowOff>101600</xdr:rowOff>
    </xdr:to>
    <xdr:sp textlink="">
      <xdr:nvSpPr>
        <xdr:cNvPr id="400" name="楕円 399">
          <a:extLst>
            <a:ext uri="{FF2B5EF4-FFF2-40B4-BE49-F238E27FC236}">
              <a16:creationId xmlns:a16="http://schemas.microsoft.com/office/drawing/2014/main" id="{00000000-0008-0000-0500-000090010000}"/>
            </a:ext>
          </a:extLst>
        </xdr:cNvPr>
        <xdr:cNvSpPr/>
      </xdr:nvSpPr>
      <xdr:spPr>
        <a:xfrm>
          <a:off x="2159000" y="1388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86377</xdr:rowOff>
    </xdr:from>
    <xdr:ext cx="762000" cy="259045"/>
    <xdr:sp textlink="">
      <xdr:nvSpPr>
        <xdr:cNvPr id="401" name="テキスト ボックス 400">
          <a:extLst>
            <a:ext uri="{FF2B5EF4-FFF2-40B4-BE49-F238E27FC236}">
              <a16:creationId xmlns:a16="http://schemas.microsoft.com/office/drawing/2014/main" id="{00000000-0008-0000-0500-000091010000}"/>
            </a:ext>
          </a:extLst>
        </xdr:cNvPr>
        <xdr:cNvSpPr txBox="1"/>
      </xdr:nvSpPr>
      <xdr:spPr>
        <a:xfrm>
          <a:off x="1828800" y="1397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38100</xdr:rowOff>
    </xdr:from>
    <xdr:to>
      <xdr:col>6</xdr:col>
      <xdr:colOff>171450</xdr:colOff>
      <xdr:row>80</xdr:row>
      <xdr:rowOff>139700</xdr:rowOff>
    </xdr:to>
    <xdr:sp textlink="">
      <xdr:nvSpPr>
        <xdr:cNvPr id="402" name="楕円 401">
          <a:extLst>
            <a:ext uri="{FF2B5EF4-FFF2-40B4-BE49-F238E27FC236}">
              <a16:creationId xmlns:a16="http://schemas.microsoft.com/office/drawing/2014/main" id="{00000000-0008-0000-0500-000092010000}"/>
            </a:ext>
          </a:extLst>
        </xdr:cNvPr>
        <xdr:cNvSpPr/>
      </xdr:nvSpPr>
      <xdr:spPr>
        <a:xfrm>
          <a:off x="1270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124477</xdr:rowOff>
    </xdr:from>
    <xdr:ext cx="762000" cy="259045"/>
    <xdr:sp textlink="">
      <xdr:nvSpPr>
        <xdr:cNvPr id="403" name="テキスト ボックス 402">
          <a:extLst>
            <a:ext uri="{FF2B5EF4-FFF2-40B4-BE49-F238E27FC236}">
              <a16:creationId xmlns:a16="http://schemas.microsoft.com/office/drawing/2014/main" id="{00000000-0008-0000-0500-000093010000}"/>
            </a:ext>
          </a:extLst>
        </xdr:cNvPr>
        <xdr:cNvSpPr txBox="1"/>
      </xdr:nvSpPr>
      <xdr:spPr>
        <a:xfrm>
          <a:off x="939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404" name="正方形/長方形 403">
          <a:extLst>
            <a:ext uri="{FF2B5EF4-FFF2-40B4-BE49-F238E27FC236}">
              <a16:creationId xmlns:a16="http://schemas.microsoft.com/office/drawing/2014/main" id="{00000000-0008-0000-0500-00009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405" name="正方形/長方形 404">
          <a:extLst>
            <a:ext uri="{FF2B5EF4-FFF2-40B4-BE49-F238E27FC236}">
              <a16:creationId xmlns:a16="http://schemas.microsoft.com/office/drawing/2014/main" id="{00000000-0008-0000-0500-00009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406" name="正方形/長方形 405">
          <a:extLst>
            <a:ext uri="{FF2B5EF4-FFF2-40B4-BE49-F238E27FC236}">
              <a16:creationId xmlns:a16="http://schemas.microsoft.com/office/drawing/2014/main" id="{00000000-0008-0000-0500-00009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407" name="正方形/長方形 406">
          <a:extLst>
            <a:ext uri="{FF2B5EF4-FFF2-40B4-BE49-F238E27FC236}">
              <a16:creationId xmlns:a16="http://schemas.microsoft.com/office/drawing/2014/main" id="{00000000-0008-0000-0500-00009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8" name="正方形/長方形 407">
          <a:extLst>
            <a:ext uri="{FF2B5EF4-FFF2-40B4-BE49-F238E27FC236}">
              <a16:creationId xmlns:a16="http://schemas.microsoft.com/office/drawing/2014/main" id="{00000000-0008-0000-0500-00009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9" name="正方形/長方形 408">
          <a:extLst>
            <a:ext uri="{FF2B5EF4-FFF2-40B4-BE49-F238E27FC236}">
              <a16:creationId xmlns:a16="http://schemas.microsoft.com/office/drawing/2014/main" id="{00000000-0008-0000-0500-00009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10" name="正方形/長方形 409">
          <a:extLst>
            <a:ext uri="{FF2B5EF4-FFF2-40B4-BE49-F238E27FC236}">
              <a16:creationId xmlns:a16="http://schemas.microsoft.com/office/drawing/2014/main" id="{00000000-0008-0000-0500-00009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11" name="正方形/長方形 410">
          <a:extLst>
            <a:ext uri="{FF2B5EF4-FFF2-40B4-BE49-F238E27FC236}">
              <a16:creationId xmlns:a16="http://schemas.microsoft.com/office/drawing/2014/main" id="{00000000-0008-0000-0500-00009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12" name="正方形/長方形 411">
          <a:extLst>
            <a:ext uri="{FF2B5EF4-FFF2-40B4-BE49-F238E27FC236}">
              <a16:creationId xmlns:a16="http://schemas.microsoft.com/office/drawing/2014/main" id="{00000000-0008-0000-0500-00009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13" name="正方形/長方形 412">
          <a:extLst>
            <a:ext uri="{FF2B5EF4-FFF2-40B4-BE49-F238E27FC236}">
              <a16:creationId xmlns:a16="http://schemas.microsoft.com/office/drawing/2014/main" id="{00000000-0008-0000-0500-00009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14" name="テキスト ボックス 413">
          <a:extLst>
            <a:ext uri="{FF2B5EF4-FFF2-40B4-BE49-F238E27FC236}">
              <a16:creationId xmlns:a16="http://schemas.microsoft.com/office/drawing/2014/main" id="{00000000-0008-0000-0500-00009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令和５年度は、事業進捗による投資的経費や積立金の減少に伴い、前年度から</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％好転した。</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今後も、令和２年９月に策定した「行財政改革方針</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2025</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」に基づき、さらなる行財政改革を進め、経常収支比率の低減を図っていく。</a:t>
          </a:r>
        </a:p>
      </xdr:txBody>
    </xdr:sp>
    <xdr:clientData/>
  </xdr:twoCellAnchor>
  <xdr:oneCellAnchor>
    <xdr:from>
      <xdr:col>62</xdr:col>
      <xdr:colOff>6350</xdr:colOff>
      <xdr:row>69</xdr:row>
      <xdr:rowOff>107950</xdr:rowOff>
    </xdr:from>
    <xdr:ext cx="298543" cy="225703"/>
    <xdr:sp textlink="">
      <xdr:nvSpPr>
        <xdr:cNvPr id="415" name="テキスト ボックス 414">
          <a:extLst>
            <a:ext uri="{FF2B5EF4-FFF2-40B4-BE49-F238E27FC236}">
              <a16:creationId xmlns:a16="http://schemas.microsoft.com/office/drawing/2014/main" id="{00000000-0008-0000-0500-00009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a:extLst>
            <a:ext uri="{FF2B5EF4-FFF2-40B4-BE49-F238E27FC236}">
              <a16:creationId xmlns:a16="http://schemas.microsoft.com/office/drawing/2014/main" id="{00000000-0008-0000-0500-0000A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17" name="テキスト ボックス 416">
          <a:extLst>
            <a:ext uri="{FF2B5EF4-FFF2-40B4-BE49-F238E27FC236}">
              <a16:creationId xmlns:a16="http://schemas.microsoft.com/office/drawing/2014/main" id="{00000000-0008-0000-0500-0000A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8" name="直線コネクタ 417">
          <a:extLst>
            <a:ext uri="{FF2B5EF4-FFF2-40B4-BE49-F238E27FC236}">
              <a16:creationId xmlns:a16="http://schemas.microsoft.com/office/drawing/2014/main" id="{00000000-0008-0000-0500-0000A2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textlink="">
      <xdr:nvSpPr>
        <xdr:cNvPr id="419" name="テキスト ボックス 418">
          <a:extLst>
            <a:ext uri="{FF2B5EF4-FFF2-40B4-BE49-F238E27FC236}">
              <a16:creationId xmlns:a16="http://schemas.microsoft.com/office/drawing/2014/main" id="{00000000-0008-0000-0500-0000A3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20" name="直線コネクタ 419">
          <a:extLst>
            <a:ext uri="{FF2B5EF4-FFF2-40B4-BE49-F238E27FC236}">
              <a16:creationId xmlns:a16="http://schemas.microsoft.com/office/drawing/2014/main" id="{00000000-0008-0000-0500-0000A4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textlink="">
      <xdr:nvSpPr>
        <xdr:cNvPr id="421" name="テキスト ボックス 420">
          <a:extLst>
            <a:ext uri="{FF2B5EF4-FFF2-40B4-BE49-F238E27FC236}">
              <a16:creationId xmlns:a16="http://schemas.microsoft.com/office/drawing/2014/main" id="{00000000-0008-0000-0500-0000A5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2" name="直線コネクタ 421">
          <a:extLst>
            <a:ext uri="{FF2B5EF4-FFF2-40B4-BE49-F238E27FC236}">
              <a16:creationId xmlns:a16="http://schemas.microsoft.com/office/drawing/2014/main" id="{00000000-0008-0000-0500-0000A6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textlink="">
      <xdr:nvSpPr>
        <xdr:cNvPr id="423" name="テキスト ボックス 422">
          <a:extLst>
            <a:ext uri="{FF2B5EF4-FFF2-40B4-BE49-F238E27FC236}">
              <a16:creationId xmlns:a16="http://schemas.microsoft.com/office/drawing/2014/main" id="{00000000-0008-0000-0500-0000A7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4" name="直線コネクタ 423">
          <a:extLst>
            <a:ext uri="{FF2B5EF4-FFF2-40B4-BE49-F238E27FC236}">
              <a16:creationId xmlns:a16="http://schemas.microsoft.com/office/drawing/2014/main" id="{00000000-0008-0000-0500-0000A8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textlink="">
      <xdr:nvSpPr>
        <xdr:cNvPr id="425" name="テキスト ボックス 424">
          <a:extLst>
            <a:ext uri="{FF2B5EF4-FFF2-40B4-BE49-F238E27FC236}">
              <a16:creationId xmlns:a16="http://schemas.microsoft.com/office/drawing/2014/main" id="{00000000-0008-0000-0500-0000A9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6" name="直線コネクタ 425">
          <a:extLst>
            <a:ext uri="{FF2B5EF4-FFF2-40B4-BE49-F238E27FC236}">
              <a16:creationId xmlns:a16="http://schemas.microsoft.com/office/drawing/2014/main" id="{00000000-0008-0000-0500-0000AA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textlink="">
      <xdr:nvSpPr>
        <xdr:cNvPr id="427" name="テキスト ボックス 426">
          <a:extLst>
            <a:ext uri="{FF2B5EF4-FFF2-40B4-BE49-F238E27FC236}">
              <a16:creationId xmlns:a16="http://schemas.microsoft.com/office/drawing/2014/main" id="{00000000-0008-0000-0500-0000AB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8" name="直線コネクタ 427">
          <a:extLst>
            <a:ext uri="{FF2B5EF4-FFF2-40B4-BE49-F238E27FC236}">
              <a16:creationId xmlns:a16="http://schemas.microsoft.com/office/drawing/2014/main" id="{00000000-0008-0000-0500-0000AC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textlink="">
      <xdr:nvSpPr>
        <xdr:cNvPr id="429" name="テキスト ボックス 428">
          <a:extLst>
            <a:ext uri="{FF2B5EF4-FFF2-40B4-BE49-F238E27FC236}">
              <a16:creationId xmlns:a16="http://schemas.microsoft.com/office/drawing/2014/main" id="{00000000-0008-0000-0500-0000AD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a:extLst>
            <a:ext uri="{FF2B5EF4-FFF2-40B4-BE49-F238E27FC236}">
              <a16:creationId xmlns:a16="http://schemas.microsoft.com/office/drawing/2014/main" id="{00000000-0008-0000-0500-0000A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31" name="テキスト ボックス 430">
          <a:extLst>
            <a:ext uri="{FF2B5EF4-FFF2-40B4-BE49-F238E27FC236}">
              <a16:creationId xmlns:a16="http://schemas.microsoft.com/office/drawing/2014/main" id="{00000000-0008-0000-0500-0000A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32" name="公債費以外グラフ枠">
          <a:extLst>
            <a:ext uri="{FF2B5EF4-FFF2-40B4-BE49-F238E27FC236}">
              <a16:creationId xmlns:a16="http://schemas.microsoft.com/office/drawing/2014/main" id="{00000000-0008-0000-0500-0000B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135165</xdr:rowOff>
    </xdr:from>
    <xdr:to>
      <xdr:col>82</xdr:col>
      <xdr:colOff>107950</xdr:colOff>
      <xdr:row>80</xdr:row>
      <xdr:rowOff>143329</xdr:rowOff>
    </xdr:to>
    <xdr:cxnSp macro="">
      <xdr:nvCxnSpPr>
        <xdr:cNvPr id="433" name="直線コネクタ 432">
          <a:extLst>
            <a:ext uri="{FF2B5EF4-FFF2-40B4-BE49-F238E27FC236}">
              <a16:creationId xmlns:a16="http://schemas.microsoft.com/office/drawing/2014/main" id="{00000000-0008-0000-0500-0000B1010000}"/>
            </a:ext>
          </a:extLst>
        </xdr:cNvPr>
        <xdr:cNvCxnSpPr/>
      </xdr:nvCxnSpPr>
      <xdr:spPr>
        <a:xfrm flipV="1">
          <a:off x="16510000" y="12651015"/>
          <a:ext cx="0" cy="1208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115406</xdr:rowOff>
    </xdr:from>
    <xdr:ext cx="762000" cy="259045"/>
    <xdr:sp textlink="">
      <xdr:nvSpPr>
        <xdr:cNvPr id="434" name="公債費以外最小値テキスト">
          <a:extLst>
            <a:ext uri="{FF2B5EF4-FFF2-40B4-BE49-F238E27FC236}">
              <a16:creationId xmlns:a16="http://schemas.microsoft.com/office/drawing/2014/main" id="{00000000-0008-0000-0500-0000B2010000}"/>
            </a:ext>
          </a:extLst>
        </xdr:cNvPr>
        <xdr:cNvSpPr txBox="1"/>
      </xdr:nvSpPr>
      <xdr:spPr>
        <a:xfrm>
          <a:off x="16598900" y="13831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143329</xdr:rowOff>
    </xdr:from>
    <xdr:to>
      <xdr:col>82</xdr:col>
      <xdr:colOff>196850</xdr:colOff>
      <xdr:row>80</xdr:row>
      <xdr:rowOff>143329</xdr:rowOff>
    </xdr:to>
    <xdr:cxnSp macro="">
      <xdr:nvCxnSpPr>
        <xdr:cNvPr id="435" name="直線コネクタ 434">
          <a:extLst>
            <a:ext uri="{FF2B5EF4-FFF2-40B4-BE49-F238E27FC236}">
              <a16:creationId xmlns:a16="http://schemas.microsoft.com/office/drawing/2014/main" id="{00000000-0008-0000-0500-0000B3010000}"/>
            </a:ext>
          </a:extLst>
        </xdr:cNvPr>
        <xdr:cNvCxnSpPr/>
      </xdr:nvCxnSpPr>
      <xdr:spPr>
        <a:xfrm>
          <a:off x="16421100" y="13859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50092</xdr:rowOff>
    </xdr:from>
    <xdr:ext cx="762000" cy="259045"/>
    <xdr:sp textlink="">
      <xdr:nvSpPr>
        <xdr:cNvPr id="436" name="公債費以外最大値テキスト">
          <a:extLst>
            <a:ext uri="{FF2B5EF4-FFF2-40B4-BE49-F238E27FC236}">
              <a16:creationId xmlns:a16="http://schemas.microsoft.com/office/drawing/2014/main" id="{00000000-0008-0000-0500-0000B4010000}"/>
            </a:ext>
          </a:extLst>
        </xdr:cNvPr>
        <xdr:cNvSpPr txBox="1"/>
      </xdr:nvSpPr>
      <xdr:spPr>
        <a:xfrm>
          <a:off x="16598900" y="1239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135165</xdr:rowOff>
    </xdr:from>
    <xdr:to>
      <xdr:col>82</xdr:col>
      <xdr:colOff>196850</xdr:colOff>
      <xdr:row>73</xdr:row>
      <xdr:rowOff>135165</xdr:rowOff>
    </xdr:to>
    <xdr:cxnSp macro="">
      <xdr:nvCxnSpPr>
        <xdr:cNvPr id="437" name="直線コネクタ 436">
          <a:extLst>
            <a:ext uri="{FF2B5EF4-FFF2-40B4-BE49-F238E27FC236}">
              <a16:creationId xmlns:a16="http://schemas.microsoft.com/office/drawing/2014/main" id="{00000000-0008-0000-0500-0000B5010000}"/>
            </a:ext>
          </a:extLst>
        </xdr:cNvPr>
        <xdr:cNvCxnSpPr/>
      </xdr:nvCxnSpPr>
      <xdr:spPr>
        <a:xfrm>
          <a:off x="16421100" y="12651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75293</xdr:rowOff>
    </xdr:from>
    <xdr:to>
      <xdr:col>82</xdr:col>
      <xdr:colOff>107950</xdr:colOff>
      <xdr:row>76</xdr:row>
      <xdr:rowOff>78014</xdr:rowOff>
    </xdr:to>
    <xdr:cxnSp macro="">
      <xdr:nvCxnSpPr>
        <xdr:cNvPr id="438" name="直線コネクタ 437">
          <a:extLst>
            <a:ext uri="{FF2B5EF4-FFF2-40B4-BE49-F238E27FC236}">
              <a16:creationId xmlns:a16="http://schemas.microsoft.com/office/drawing/2014/main" id="{00000000-0008-0000-0500-0000B6010000}"/>
            </a:ext>
          </a:extLst>
        </xdr:cNvPr>
        <xdr:cNvCxnSpPr/>
      </xdr:nvCxnSpPr>
      <xdr:spPr>
        <a:xfrm flipV="1">
          <a:off x="15671800" y="12934043"/>
          <a:ext cx="8382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75491</xdr:rowOff>
    </xdr:from>
    <xdr:ext cx="762000" cy="259045"/>
    <xdr:sp textlink="">
      <xdr:nvSpPr>
        <xdr:cNvPr id="439" name="公債費以外平均値テキスト">
          <a:extLst>
            <a:ext uri="{FF2B5EF4-FFF2-40B4-BE49-F238E27FC236}">
              <a16:creationId xmlns:a16="http://schemas.microsoft.com/office/drawing/2014/main" id="{00000000-0008-0000-0500-0000B7010000}"/>
            </a:ext>
          </a:extLst>
        </xdr:cNvPr>
        <xdr:cNvSpPr txBox="1"/>
      </xdr:nvSpPr>
      <xdr:spPr>
        <a:xfrm>
          <a:off x="16598900" y="13105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103414</xdr:rowOff>
    </xdr:from>
    <xdr:to>
      <xdr:col>82</xdr:col>
      <xdr:colOff>158750</xdr:colOff>
      <xdr:row>77</xdr:row>
      <xdr:rowOff>33564</xdr:rowOff>
    </xdr:to>
    <xdr:sp textlink="">
      <xdr:nvSpPr>
        <xdr:cNvPr id="440" name="フローチャート: 判断 439">
          <a:extLst>
            <a:ext uri="{FF2B5EF4-FFF2-40B4-BE49-F238E27FC236}">
              <a16:creationId xmlns:a16="http://schemas.microsoft.com/office/drawing/2014/main" id="{00000000-0008-0000-0500-0000B8010000}"/>
            </a:ext>
          </a:extLst>
        </xdr:cNvPr>
        <xdr:cNvSpPr/>
      </xdr:nvSpPr>
      <xdr:spPr>
        <a:xfrm>
          <a:off x="16459200" y="1313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83457</xdr:rowOff>
    </xdr:from>
    <xdr:to>
      <xdr:col>78</xdr:col>
      <xdr:colOff>69850</xdr:colOff>
      <xdr:row>76</xdr:row>
      <xdr:rowOff>78014</xdr:rowOff>
    </xdr:to>
    <xdr:cxnSp macro="">
      <xdr:nvCxnSpPr>
        <xdr:cNvPr id="441" name="直線コネクタ 440">
          <a:extLst>
            <a:ext uri="{FF2B5EF4-FFF2-40B4-BE49-F238E27FC236}">
              <a16:creationId xmlns:a16="http://schemas.microsoft.com/office/drawing/2014/main" id="{00000000-0008-0000-0500-0000B9010000}"/>
            </a:ext>
          </a:extLst>
        </xdr:cNvPr>
        <xdr:cNvCxnSpPr/>
      </xdr:nvCxnSpPr>
      <xdr:spPr>
        <a:xfrm>
          <a:off x="14782800" y="12770757"/>
          <a:ext cx="889000" cy="33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70757</xdr:rowOff>
    </xdr:from>
    <xdr:to>
      <xdr:col>78</xdr:col>
      <xdr:colOff>120650</xdr:colOff>
      <xdr:row>77</xdr:row>
      <xdr:rowOff>907</xdr:rowOff>
    </xdr:to>
    <xdr:sp textlink="">
      <xdr:nvSpPr>
        <xdr:cNvPr id="442" name="フローチャート: 判断 441">
          <a:extLst>
            <a:ext uri="{FF2B5EF4-FFF2-40B4-BE49-F238E27FC236}">
              <a16:creationId xmlns:a16="http://schemas.microsoft.com/office/drawing/2014/main" id="{00000000-0008-0000-0500-0000BA010000}"/>
            </a:ext>
          </a:extLst>
        </xdr:cNvPr>
        <xdr:cNvSpPr/>
      </xdr:nvSpPr>
      <xdr:spPr>
        <a:xfrm>
          <a:off x="15621000" y="1310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157134</xdr:rowOff>
    </xdr:from>
    <xdr:ext cx="736600" cy="259045"/>
    <xdr:sp textlink="">
      <xdr:nvSpPr>
        <xdr:cNvPr id="443" name="テキスト ボックス 442">
          <a:extLst>
            <a:ext uri="{FF2B5EF4-FFF2-40B4-BE49-F238E27FC236}">
              <a16:creationId xmlns:a16="http://schemas.microsoft.com/office/drawing/2014/main" id="{00000000-0008-0000-0500-0000BB010000}"/>
            </a:ext>
          </a:extLst>
        </xdr:cNvPr>
        <xdr:cNvSpPr txBox="1"/>
      </xdr:nvSpPr>
      <xdr:spPr>
        <a:xfrm>
          <a:off x="15290800" y="13187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83457</xdr:rowOff>
    </xdr:from>
    <xdr:to>
      <xdr:col>73</xdr:col>
      <xdr:colOff>180975</xdr:colOff>
      <xdr:row>76</xdr:row>
      <xdr:rowOff>23586</xdr:rowOff>
    </xdr:to>
    <xdr:cxnSp macro="">
      <xdr:nvCxnSpPr>
        <xdr:cNvPr id="444" name="直線コネクタ 443">
          <a:extLst>
            <a:ext uri="{FF2B5EF4-FFF2-40B4-BE49-F238E27FC236}">
              <a16:creationId xmlns:a16="http://schemas.microsoft.com/office/drawing/2014/main" id="{00000000-0008-0000-0500-0000BC010000}"/>
            </a:ext>
          </a:extLst>
        </xdr:cNvPr>
        <xdr:cNvCxnSpPr/>
      </xdr:nvCxnSpPr>
      <xdr:spPr>
        <a:xfrm flipV="1">
          <a:off x="13893800" y="12770757"/>
          <a:ext cx="889000" cy="28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54428</xdr:rowOff>
    </xdr:from>
    <xdr:to>
      <xdr:col>74</xdr:col>
      <xdr:colOff>31750</xdr:colOff>
      <xdr:row>74</xdr:row>
      <xdr:rowOff>156028</xdr:rowOff>
    </xdr:to>
    <xdr:sp textlink="">
      <xdr:nvSpPr>
        <xdr:cNvPr id="445" name="フローチャート: 判断 444">
          <a:extLst>
            <a:ext uri="{FF2B5EF4-FFF2-40B4-BE49-F238E27FC236}">
              <a16:creationId xmlns:a16="http://schemas.microsoft.com/office/drawing/2014/main" id="{00000000-0008-0000-0500-0000BD010000}"/>
            </a:ext>
          </a:extLst>
        </xdr:cNvPr>
        <xdr:cNvSpPr/>
      </xdr:nvSpPr>
      <xdr:spPr>
        <a:xfrm>
          <a:off x="14732000" y="12741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140805</xdr:rowOff>
    </xdr:from>
    <xdr:ext cx="762000" cy="259045"/>
    <xdr:sp textlink="">
      <xdr:nvSpPr>
        <xdr:cNvPr id="446" name="テキスト ボックス 445">
          <a:extLst>
            <a:ext uri="{FF2B5EF4-FFF2-40B4-BE49-F238E27FC236}">
              <a16:creationId xmlns:a16="http://schemas.microsoft.com/office/drawing/2014/main" id="{00000000-0008-0000-0500-0000BE010000}"/>
            </a:ext>
          </a:extLst>
        </xdr:cNvPr>
        <xdr:cNvSpPr txBox="1"/>
      </xdr:nvSpPr>
      <xdr:spPr>
        <a:xfrm>
          <a:off x="14401800" y="12828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23586</xdr:rowOff>
    </xdr:from>
    <xdr:to>
      <xdr:col>69</xdr:col>
      <xdr:colOff>92075</xdr:colOff>
      <xdr:row>76</xdr:row>
      <xdr:rowOff>132443</xdr:rowOff>
    </xdr:to>
    <xdr:cxnSp macro="">
      <xdr:nvCxnSpPr>
        <xdr:cNvPr id="447" name="直線コネクタ 446">
          <a:extLst>
            <a:ext uri="{FF2B5EF4-FFF2-40B4-BE49-F238E27FC236}">
              <a16:creationId xmlns:a16="http://schemas.microsoft.com/office/drawing/2014/main" id="{00000000-0008-0000-0500-0000BF010000}"/>
            </a:ext>
          </a:extLst>
        </xdr:cNvPr>
        <xdr:cNvCxnSpPr/>
      </xdr:nvCxnSpPr>
      <xdr:spPr>
        <a:xfrm flipV="1">
          <a:off x="13004800" y="13053786"/>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136071</xdr:rowOff>
    </xdr:from>
    <xdr:to>
      <xdr:col>69</xdr:col>
      <xdr:colOff>142875</xdr:colOff>
      <xdr:row>77</xdr:row>
      <xdr:rowOff>66221</xdr:rowOff>
    </xdr:to>
    <xdr:sp textlink="">
      <xdr:nvSpPr>
        <xdr:cNvPr id="448" name="フローチャート: 判断 447">
          <a:extLst>
            <a:ext uri="{FF2B5EF4-FFF2-40B4-BE49-F238E27FC236}">
              <a16:creationId xmlns:a16="http://schemas.microsoft.com/office/drawing/2014/main" id="{00000000-0008-0000-0500-0000C0010000}"/>
            </a:ext>
          </a:extLst>
        </xdr:cNvPr>
        <xdr:cNvSpPr/>
      </xdr:nvSpPr>
      <xdr:spPr>
        <a:xfrm>
          <a:off x="13843000" y="1316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50998</xdr:rowOff>
    </xdr:from>
    <xdr:ext cx="762000" cy="259045"/>
    <xdr:sp textlink="">
      <xdr:nvSpPr>
        <xdr:cNvPr id="449" name="テキスト ボックス 448">
          <a:extLst>
            <a:ext uri="{FF2B5EF4-FFF2-40B4-BE49-F238E27FC236}">
              <a16:creationId xmlns:a16="http://schemas.microsoft.com/office/drawing/2014/main" id="{00000000-0008-0000-0500-0000C1010000}"/>
            </a:ext>
          </a:extLst>
        </xdr:cNvPr>
        <xdr:cNvSpPr txBox="1"/>
      </xdr:nvSpPr>
      <xdr:spPr>
        <a:xfrm>
          <a:off x="13512800" y="13252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114300</xdr:rowOff>
    </xdr:from>
    <xdr:to>
      <xdr:col>65</xdr:col>
      <xdr:colOff>53975</xdr:colOff>
      <xdr:row>77</xdr:row>
      <xdr:rowOff>44450</xdr:rowOff>
    </xdr:to>
    <xdr:sp textlink="">
      <xdr:nvSpPr>
        <xdr:cNvPr id="450" name="フローチャート: 判断 449">
          <a:extLst>
            <a:ext uri="{FF2B5EF4-FFF2-40B4-BE49-F238E27FC236}">
              <a16:creationId xmlns:a16="http://schemas.microsoft.com/office/drawing/2014/main" id="{00000000-0008-0000-0500-0000C2010000}"/>
            </a:ext>
          </a:extLst>
        </xdr:cNvPr>
        <xdr:cNvSpPr/>
      </xdr:nvSpPr>
      <xdr:spPr>
        <a:xfrm>
          <a:off x="12954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29227</xdr:rowOff>
    </xdr:from>
    <xdr:ext cx="762000" cy="259045"/>
    <xdr:sp textlink="">
      <xdr:nvSpPr>
        <xdr:cNvPr id="451" name="テキスト ボックス 450">
          <a:extLst>
            <a:ext uri="{FF2B5EF4-FFF2-40B4-BE49-F238E27FC236}">
              <a16:creationId xmlns:a16="http://schemas.microsoft.com/office/drawing/2014/main" id="{00000000-0008-0000-0500-0000C3010000}"/>
            </a:ext>
          </a:extLst>
        </xdr:cNvPr>
        <xdr:cNvSpPr txBox="1"/>
      </xdr:nvSpPr>
      <xdr:spPr>
        <a:xfrm>
          <a:off x="12623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52" name="テキスト ボックス 451">
          <a:extLst>
            <a:ext uri="{FF2B5EF4-FFF2-40B4-BE49-F238E27FC236}">
              <a16:creationId xmlns:a16="http://schemas.microsoft.com/office/drawing/2014/main" id="{00000000-0008-0000-0500-0000C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53" name="テキスト ボックス 452">
          <a:extLst>
            <a:ext uri="{FF2B5EF4-FFF2-40B4-BE49-F238E27FC236}">
              <a16:creationId xmlns:a16="http://schemas.microsoft.com/office/drawing/2014/main" id="{00000000-0008-0000-0500-0000C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54" name="テキスト ボックス 453">
          <a:extLst>
            <a:ext uri="{FF2B5EF4-FFF2-40B4-BE49-F238E27FC236}">
              <a16:creationId xmlns:a16="http://schemas.microsoft.com/office/drawing/2014/main" id="{00000000-0008-0000-0500-0000C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55" name="テキスト ボックス 454">
          <a:extLst>
            <a:ext uri="{FF2B5EF4-FFF2-40B4-BE49-F238E27FC236}">
              <a16:creationId xmlns:a16="http://schemas.microsoft.com/office/drawing/2014/main" id="{00000000-0008-0000-0500-0000C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56" name="テキスト ボックス 455">
          <a:extLst>
            <a:ext uri="{FF2B5EF4-FFF2-40B4-BE49-F238E27FC236}">
              <a16:creationId xmlns:a16="http://schemas.microsoft.com/office/drawing/2014/main" id="{00000000-0008-0000-0500-0000C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24493</xdr:rowOff>
    </xdr:from>
    <xdr:to>
      <xdr:col>82</xdr:col>
      <xdr:colOff>158750</xdr:colOff>
      <xdr:row>75</xdr:row>
      <xdr:rowOff>126093</xdr:rowOff>
    </xdr:to>
    <xdr:sp textlink="">
      <xdr:nvSpPr>
        <xdr:cNvPr id="457" name="楕円 456">
          <a:extLst>
            <a:ext uri="{FF2B5EF4-FFF2-40B4-BE49-F238E27FC236}">
              <a16:creationId xmlns:a16="http://schemas.microsoft.com/office/drawing/2014/main" id="{00000000-0008-0000-0500-0000C9010000}"/>
            </a:ext>
          </a:extLst>
        </xdr:cNvPr>
        <xdr:cNvSpPr/>
      </xdr:nvSpPr>
      <xdr:spPr>
        <a:xfrm>
          <a:off x="16459200" y="1288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41020</xdr:rowOff>
    </xdr:from>
    <xdr:ext cx="762000" cy="259045"/>
    <xdr:sp textlink="">
      <xdr:nvSpPr>
        <xdr:cNvPr id="458" name="公債費以外該当値テキスト">
          <a:extLst>
            <a:ext uri="{FF2B5EF4-FFF2-40B4-BE49-F238E27FC236}">
              <a16:creationId xmlns:a16="http://schemas.microsoft.com/office/drawing/2014/main" id="{00000000-0008-0000-0500-0000CA010000}"/>
            </a:ext>
          </a:extLst>
        </xdr:cNvPr>
        <xdr:cNvSpPr txBox="1"/>
      </xdr:nvSpPr>
      <xdr:spPr>
        <a:xfrm>
          <a:off x="165989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27214</xdr:rowOff>
    </xdr:from>
    <xdr:to>
      <xdr:col>78</xdr:col>
      <xdr:colOff>120650</xdr:colOff>
      <xdr:row>76</xdr:row>
      <xdr:rowOff>128814</xdr:rowOff>
    </xdr:to>
    <xdr:sp textlink="">
      <xdr:nvSpPr>
        <xdr:cNvPr id="459" name="楕円 458">
          <a:extLst>
            <a:ext uri="{FF2B5EF4-FFF2-40B4-BE49-F238E27FC236}">
              <a16:creationId xmlns:a16="http://schemas.microsoft.com/office/drawing/2014/main" id="{00000000-0008-0000-0500-0000CB010000}"/>
            </a:ext>
          </a:extLst>
        </xdr:cNvPr>
        <xdr:cNvSpPr/>
      </xdr:nvSpPr>
      <xdr:spPr>
        <a:xfrm>
          <a:off x="156210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138992</xdr:rowOff>
    </xdr:from>
    <xdr:ext cx="736600" cy="259045"/>
    <xdr:sp textlink="">
      <xdr:nvSpPr>
        <xdr:cNvPr id="460" name="テキスト ボックス 459">
          <a:extLst>
            <a:ext uri="{FF2B5EF4-FFF2-40B4-BE49-F238E27FC236}">
              <a16:creationId xmlns:a16="http://schemas.microsoft.com/office/drawing/2014/main" id="{00000000-0008-0000-0500-0000CC010000}"/>
            </a:ext>
          </a:extLst>
        </xdr:cNvPr>
        <xdr:cNvSpPr txBox="1"/>
      </xdr:nvSpPr>
      <xdr:spPr>
        <a:xfrm>
          <a:off x="15290800" y="1282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32657</xdr:rowOff>
    </xdr:from>
    <xdr:to>
      <xdr:col>74</xdr:col>
      <xdr:colOff>31750</xdr:colOff>
      <xdr:row>74</xdr:row>
      <xdr:rowOff>134257</xdr:rowOff>
    </xdr:to>
    <xdr:sp textlink="">
      <xdr:nvSpPr>
        <xdr:cNvPr id="461" name="楕円 460">
          <a:extLst>
            <a:ext uri="{FF2B5EF4-FFF2-40B4-BE49-F238E27FC236}">
              <a16:creationId xmlns:a16="http://schemas.microsoft.com/office/drawing/2014/main" id="{00000000-0008-0000-0500-0000CD010000}"/>
            </a:ext>
          </a:extLst>
        </xdr:cNvPr>
        <xdr:cNvSpPr/>
      </xdr:nvSpPr>
      <xdr:spPr>
        <a:xfrm>
          <a:off x="14732000" y="1271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144434</xdr:rowOff>
    </xdr:from>
    <xdr:ext cx="762000" cy="259045"/>
    <xdr:sp textlink="">
      <xdr:nvSpPr>
        <xdr:cNvPr id="462" name="テキスト ボックス 461">
          <a:extLst>
            <a:ext uri="{FF2B5EF4-FFF2-40B4-BE49-F238E27FC236}">
              <a16:creationId xmlns:a16="http://schemas.microsoft.com/office/drawing/2014/main" id="{00000000-0008-0000-0500-0000CE010000}"/>
            </a:ext>
          </a:extLst>
        </xdr:cNvPr>
        <xdr:cNvSpPr txBox="1"/>
      </xdr:nvSpPr>
      <xdr:spPr>
        <a:xfrm>
          <a:off x="14401800" y="1248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144235</xdr:rowOff>
    </xdr:from>
    <xdr:to>
      <xdr:col>69</xdr:col>
      <xdr:colOff>142875</xdr:colOff>
      <xdr:row>76</xdr:row>
      <xdr:rowOff>74386</xdr:rowOff>
    </xdr:to>
    <xdr:sp textlink="">
      <xdr:nvSpPr>
        <xdr:cNvPr id="463" name="楕円 462">
          <a:extLst>
            <a:ext uri="{FF2B5EF4-FFF2-40B4-BE49-F238E27FC236}">
              <a16:creationId xmlns:a16="http://schemas.microsoft.com/office/drawing/2014/main" id="{00000000-0008-0000-0500-0000CF010000}"/>
            </a:ext>
          </a:extLst>
        </xdr:cNvPr>
        <xdr:cNvSpPr/>
      </xdr:nvSpPr>
      <xdr:spPr>
        <a:xfrm>
          <a:off x="13843000" y="130029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84562</xdr:rowOff>
    </xdr:from>
    <xdr:ext cx="762000" cy="259045"/>
    <xdr:sp textlink="">
      <xdr:nvSpPr>
        <xdr:cNvPr id="464" name="テキスト ボックス 463">
          <a:extLst>
            <a:ext uri="{FF2B5EF4-FFF2-40B4-BE49-F238E27FC236}">
              <a16:creationId xmlns:a16="http://schemas.microsoft.com/office/drawing/2014/main" id="{00000000-0008-0000-0500-0000D0010000}"/>
            </a:ext>
          </a:extLst>
        </xdr:cNvPr>
        <xdr:cNvSpPr txBox="1"/>
      </xdr:nvSpPr>
      <xdr:spPr>
        <a:xfrm>
          <a:off x="13512800" y="1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81643</xdr:rowOff>
    </xdr:from>
    <xdr:to>
      <xdr:col>65</xdr:col>
      <xdr:colOff>53975</xdr:colOff>
      <xdr:row>77</xdr:row>
      <xdr:rowOff>11793</xdr:rowOff>
    </xdr:to>
    <xdr:sp textlink="">
      <xdr:nvSpPr>
        <xdr:cNvPr id="465" name="楕円 464">
          <a:extLst>
            <a:ext uri="{FF2B5EF4-FFF2-40B4-BE49-F238E27FC236}">
              <a16:creationId xmlns:a16="http://schemas.microsoft.com/office/drawing/2014/main" id="{00000000-0008-0000-0500-0000D1010000}"/>
            </a:ext>
          </a:extLst>
        </xdr:cNvPr>
        <xdr:cNvSpPr/>
      </xdr:nvSpPr>
      <xdr:spPr>
        <a:xfrm>
          <a:off x="12954000" y="131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21970</xdr:rowOff>
    </xdr:from>
    <xdr:ext cx="762000" cy="259045"/>
    <xdr:sp textlink="">
      <xdr:nvSpPr>
        <xdr:cNvPr id="466" name="テキスト ボックス 465">
          <a:extLst>
            <a:ext uri="{FF2B5EF4-FFF2-40B4-BE49-F238E27FC236}">
              <a16:creationId xmlns:a16="http://schemas.microsoft.com/office/drawing/2014/main" id="{00000000-0008-0000-0500-0000D2010000}"/>
            </a:ext>
          </a:extLst>
        </xdr:cNvPr>
        <xdr:cNvSpPr txBox="1"/>
      </xdr:nvSpPr>
      <xdr:spPr>
        <a:xfrm>
          <a:off x="12623800" y="1288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1,500,425
1,445,997
556.93
952,593,692
931,550,600
1,514,422
454,912,157
1,136,707,207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62.6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158712</xdr:rowOff>
    </xdr:from>
    <xdr:to>
      <xdr:col>24</xdr:col>
      <xdr:colOff>62865</xdr:colOff>
      <xdr:row>38</xdr:row>
      <xdr:rowOff>150063</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02212"/>
          <a:ext cx="1270" cy="136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153890</xdr:rowOff>
    </xdr:from>
    <xdr:ext cx="534377" cy="259045"/>
    <xdr:sp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6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150063</xdr:rowOff>
    </xdr:from>
    <xdr:to>
      <xdr:col>24</xdr:col>
      <xdr:colOff>152400</xdr:colOff>
      <xdr:row>38</xdr:row>
      <xdr:rowOff>150063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65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105389</xdr:rowOff>
    </xdr:from>
    <xdr:ext cx="599010" cy="259045"/>
    <xdr:sp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7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158712</xdr:rowOff>
    </xdr:from>
    <xdr:to>
      <xdr:col>24</xdr:col>
      <xdr:colOff>152400</xdr:colOff>
      <xdr:row>30</xdr:row>
      <xdr:rowOff>158712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0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7988</xdr:rowOff>
    </xdr:from>
    <xdr:to>
      <xdr:col>24</xdr:col>
      <xdr:colOff>63500</xdr:colOff>
      <xdr:row>30</xdr:row>
      <xdr:rowOff>158712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5151488"/>
          <a:ext cx="838200" cy="15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110913</xdr:rowOff>
    </xdr:from>
    <xdr:ext cx="599010" cy="259045"/>
    <xdr:sp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687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132486</xdr:rowOff>
    </xdr:from>
    <xdr:to>
      <xdr:col>24</xdr:col>
      <xdr:colOff>114300</xdr:colOff>
      <xdr:row>34</xdr:row>
      <xdr:rowOff>62636</xdr:rowOff>
    </xdr:to>
    <xdr:sp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79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4788</xdr:rowOff>
    </xdr:from>
    <xdr:to>
      <xdr:col>19</xdr:col>
      <xdr:colOff>177800</xdr:colOff>
      <xdr:row>30</xdr:row>
      <xdr:rowOff>7988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148288"/>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23520</xdr:rowOff>
    </xdr:from>
    <xdr:to>
      <xdr:col>20</xdr:col>
      <xdr:colOff>38100</xdr:colOff>
      <xdr:row>33</xdr:row>
      <xdr:rowOff>125120</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68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116247</xdr:rowOff>
    </xdr:from>
    <xdr:ext cx="599010" cy="259045"/>
    <xdr:sp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74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4788</xdr:rowOff>
    </xdr:from>
    <xdr:to>
      <xdr:col>15</xdr:col>
      <xdr:colOff>50800</xdr:colOff>
      <xdr:row>30</xdr:row>
      <xdr:rowOff>8750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148288"/>
          <a:ext cx="8890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53543</xdr:rowOff>
    </xdr:from>
    <xdr:to>
      <xdr:col>15</xdr:col>
      <xdr:colOff>101600</xdr:colOff>
      <xdr:row>33</xdr:row>
      <xdr:rowOff>155143</xdr:rowOff>
    </xdr:to>
    <xdr:sp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71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146270</xdr:rowOff>
    </xdr:from>
    <xdr:ext cx="599010" cy="259045"/>
    <xdr:sp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80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8750</xdr:rowOff>
    </xdr:from>
    <xdr:to>
      <xdr:col>10</xdr:col>
      <xdr:colOff>114300</xdr:colOff>
      <xdr:row>30</xdr:row>
      <xdr:rowOff>34430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152250"/>
          <a:ext cx="889000" cy="2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64592</xdr:rowOff>
    </xdr:from>
    <xdr:to>
      <xdr:col>10</xdr:col>
      <xdr:colOff>165100</xdr:colOff>
      <xdr:row>33</xdr:row>
      <xdr:rowOff>166192</xdr:rowOff>
    </xdr:to>
    <xdr:sp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72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157319</xdr:rowOff>
    </xdr:from>
    <xdr:ext cx="599010" cy="259045"/>
    <xdr:sp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815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136030</xdr:rowOff>
    </xdr:from>
    <xdr:to>
      <xdr:col>6</xdr:col>
      <xdr:colOff>38100</xdr:colOff>
      <xdr:row>34</xdr:row>
      <xdr:rowOff>66180</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579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57307</xdr:rowOff>
    </xdr:from>
    <xdr:ext cx="599010"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86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107912</xdr:rowOff>
    </xdr:from>
    <xdr:to>
      <xdr:col>24</xdr:col>
      <xdr:colOff>114300</xdr:colOff>
      <xdr:row>31</xdr:row>
      <xdr:rowOff>38062</xdr:rowOff>
    </xdr:to>
    <xdr:sp textlink="">
      <xdr:nvSpPr>
        <xdr:cNvPr id="80" name="楕円 79">
          <a:extLst>
            <a:ext uri="{FF2B5EF4-FFF2-40B4-BE49-F238E27FC236}">
              <a16:creationId xmlns:a16="http://schemas.microsoft.com/office/drawing/2014/main" id="{00000000-0008-0000-0600-000050000000}"/>
            </a:ext>
          </a:extLst>
        </xdr:cNvPr>
        <xdr:cNvSpPr/>
      </xdr:nvSpPr>
      <xdr:spPr>
        <a:xfrm>
          <a:off x="4584700" y="525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60939</xdr:rowOff>
    </xdr:from>
    <xdr:ext cx="599010" cy="259045"/>
    <xdr:sp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204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29</xdr:row>
      <xdr:rowOff>128638</xdr:rowOff>
    </xdr:from>
    <xdr:to>
      <xdr:col>20</xdr:col>
      <xdr:colOff>38100</xdr:colOff>
      <xdr:row>30</xdr:row>
      <xdr:rowOff>58788</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3746500" y="510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28</xdr:row>
      <xdr:rowOff>75315</xdr:rowOff>
    </xdr:from>
    <xdr:ext cx="599010" cy="259045"/>
    <xdr:sp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487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29</xdr:row>
      <xdr:rowOff>125438</xdr:rowOff>
    </xdr:from>
    <xdr:to>
      <xdr:col>15</xdr:col>
      <xdr:colOff>101600</xdr:colOff>
      <xdr:row>30</xdr:row>
      <xdr:rowOff>55588</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2857500" y="509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28</xdr:row>
      <xdr:rowOff>72115</xdr:rowOff>
    </xdr:from>
    <xdr:ext cx="599010"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4872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29</xdr:row>
      <xdr:rowOff>129400</xdr:rowOff>
    </xdr:from>
    <xdr:to>
      <xdr:col>10</xdr:col>
      <xdr:colOff>165100</xdr:colOff>
      <xdr:row>30</xdr:row>
      <xdr:rowOff>59550</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1968500" y="510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28</xdr:row>
      <xdr:rowOff>76077</xdr:rowOff>
    </xdr:from>
    <xdr:ext cx="599010"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4876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29</xdr:row>
      <xdr:rowOff>155080</xdr:rowOff>
    </xdr:from>
    <xdr:to>
      <xdr:col>6</xdr:col>
      <xdr:colOff>38100</xdr:colOff>
      <xdr:row>30</xdr:row>
      <xdr:rowOff>85230</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079500" y="512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28</xdr:row>
      <xdr:rowOff>101757</xdr:rowOff>
    </xdr:from>
    <xdr:ext cx="599010"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4902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156753</xdr:rowOff>
    </xdr:from>
    <xdr:to>
      <xdr:col>24</xdr:col>
      <xdr:colOff>62865</xdr:colOff>
      <xdr:row>59</xdr:row>
      <xdr:rowOff>12370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900703"/>
          <a:ext cx="1270" cy="1227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16197</xdr:rowOff>
    </xdr:from>
    <xdr:ext cx="534377" cy="259045"/>
    <xdr:sp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3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12370</xdr:rowOff>
    </xdr:from>
    <xdr:to>
      <xdr:col>24</xdr:col>
      <xdr:colOff>152400</xdr:colOff>
      <xdr:row>59</xdr:row>
      <xdr:rowOff>12370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27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103430</xdr:rowOff>
    </xdr:from>
    <xdr:ext cx="534377" cy="259045"/>
    <xdr:sp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67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156753</xdr:rowOff>
    </xdr:from>
    <xdr:to>
      <xdr:col>24</xdr:col>
      <xdr:colOff>152400</xdr:colOff>
      <xdr:row>51</xdr:row>
      <xdr:rowOff>156753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9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27960</xdr:rowOff>
    </xdr:from>
    <xdr:to>
      <xdr:col>24</xdr:col>
      <xdr:colOff>63500</xdr:colOff>
      <xdr:row>54</xdr:row>
      <xdr:rowOff>33630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8600460"/>
          <a:ext cx="838200" cy="69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28602</xdr:rowOff>
    </xdr:from>
    <xdr:ext cx="534377" cy="259045"/>
    <xdr:sp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583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50175</xdr:rowOff>
    </xdr:from>
    <xdr:to>
      <xdr:col>24</xdr:col>
      <xdr:colOff>114300</xdr:colOff>
      <xdr:row>55</xdr:row>
      <xdr:rowOff>151775</xdr:rowOff>
    </xdr:to>
    <xdr:sp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47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27960</xdr:rowOff>
    </xdr:from>
    <xdr:to>
      <xdr:col>19</xdr:col>
      <xdr:colOff>177800</xdr:colOff>
      <xdr:row>50</xdr:row>
      <xdr:rowOff>152044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8600460"/>
          <a:ext cx="889000" cy="12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53</xdr:row>
      <xdr:rowOff>31384</xdr:rowOff>
    </xdr:from>
    <xdr:to>
      <xdr:col>20</xdr:col>
      <xdr:colOff>38100</xdr:colOff>
      <xdr:row>53</xdr:row>
      <xdr:rowOff>132984</xdr:rowOff>
    </xdr:to>
    <xdr:sp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11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124111</xdr:rowOff>
    </xdr:from>
    <xdr:ext cx="534377" cy="259045"/>
    <xdr:sp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210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152044</xdr:rowOff>
    </xdr:from>
    <xdr:to>
      <xdr:col>15</xdr:col>
      <xdr:colOff>50800</xdr:colOff>
      <xdr:row>57</xdr:row>
      <xdr:rowOff>34270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8724544"/>
          <a:ext cx="889000" cy="108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25121</xdr:rowOff>
    </xdr:from>
    <xdr:to>
      <xdr:col>15</xdr:col>
      <xdr:colOff>101600</xdr:colOff>
      <xdr:row>54</xdr:row>
      <xdr:rowOff>126721</xdr:rowOff>
    </xdr:to>
    <xdr:sp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28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117848</xdr:rowOff>
    </xdr:from>
    <xdr:ext cx="534377" cy="259045"/>
    <xdr:sp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37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34270</xdr:rowOff>
    </xdr:from>
    <xdr:to>
      <xdr:col>10</xdr:col>
      <xdr:colOff>114300</xdr:colOff>
      <xdr:row>58</xdr:row>
      <xdr:rowOff>162560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06920"/>
          <a:ext cx="889000" cy="29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81951</xdr:rowOff>
    </xdr:from>
    <xdr:to>
      <xdr:col>10</xdr:col>
      <xdr:colOff>165100</xdr:colOff>
      <xdr:row>58</xdr:row>
      <xdr:rowOff>12101</xdr:rowOff>
    </xdr:to>
    <xdr:sp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3228</xdr:rowOff>
    </xdr:from>
    <xdr:ext cx="534377" cy="259045"/>
    <xdr:sp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119624</xdr:rowOff>
    </xdr:from>
    <xdr:to>
      <xdr:col>6</xdr:col>
      <xdr:colOff>38100</xdr:colOff>
      <xdr:row>59</xdr:row>
      <xdr:rowOff>49774</xdr:rowOff>
    </xdr:to>
    <xdr:sp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1006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40901</xdr:rowOff>
    </xdr:from>
    <xdr:ext cx="534377" cy="259045"/>
    <xdr:sp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1015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154280</xdr:rowOff>
    </xdr:from>
    <xdr:to>
      <xdr:col>24</xdr:col>
      <xdr:colOff>114300</xdr:colOff>
      <xdr:row>54</xdr:row>
      <xdr:rowOff>84430</xdr:rowOff>
    </xdr:to>
    <xdr:sp textlink="">
      <xdr:nvSpPr>
        <xdr:cNvPr id="136" name="楕円 135">
          <a:extLst>
            <a:ext uri="{FF2B5EF4-FFF2-40B4-BE49-F238E27FC236}">
              <a16:creationId xmlns:a16="http://schemas.microsoft.com/office/drawing/2014/main" id="{00000000-0008-0000-0600-000088000000}"/>
            </a:ext>
          </a:extLst>
        </xdr:cNvPr>
        <xdr:cNvSpPr/>
      </xdr:nvSpPr>
      <xdr:spPr>
        <a:xfrm>
          <a:off x="4584700" y="924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5707</xdr:rowOff>
    </xdr:from>
    <xdr:ext cx="534377" cy="259045"/>
    <xdr:sp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09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49</xdr:row>
      <xdr:rowOff>148610</xdr:rowOff>
    </xdr:from>
    <xdr:to>
      <xdr:col>20</xdr:col>
      <xdr:colOff>38100</xdr:colOff>
      <xdr:row>50</xdr:row>
      <xdr:rowOff>78760</xdr:rowOff>
    </xdr:to>
    <xdr:sp textlink="">
      <xdr:nvSpPr>
        <xdr:cNvPr id="138" name="楕円 137">
          <a:extLst>
            <a:ext uri="{FF2B5EF4-FFF2-40B4-BE49-F238E27FC236}">
              <a16:creationId xmlns:a16="http://schemas.microsoft.com/office/drawing/2014/main" id="{00000000-0008-0000-0600-00008A000000}"/>
            </a:ext>
          </a:extLst>
        </xdr:cNvPr>
        <xdr:cNvSpPr/>
      </xdr:nvSpPr>
      <xdr:spPr>
        <a:xfrm>
          <a:off x="3746500" y="854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48</xdr:row>
      <xdr:rowOff>95287</xdr:rowOff>
    </xdr:from>
    <xdr:ext cx="534377" cy="259045"/>
    <xdr:sp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8324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101244</xdr:rowOff>
    </xdr:from>
    <xdr:to>
      <xdr:col>15</xdr:col>
      <xdr:colOff>101600</xdr:colOff>
      <xdr:row>51</xdr:row>
      <xdr:rowOff>31394</xdr:rowOff>
    </xdr:to>
    <xdr:sp textlink="">
      <xdr:nvSpPr>
        <xdr:cNvPr id="140" name="楕円 139">
          <a:extLst>
            <a:ext uri="{FF2B5EF4-FFF2-40B4-BE49-F238E27FC236}">
              <a16:creationId xmlns:a16="http://schemas.microsoft.com/office/drawing/2014/main" id="{00000000-0008-0000-0600-00008C000000}"/>
            </a:ext>
          </a:extLst>
        </xdr:cNvPr>
        <xdr:cNvSpPr/>
      </xdr:nvSpPr>
      <xdr:spPr>
        <a:xfrm>
          <a:off x="2857500" y="867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49</xdr:row>
      <xdr:rowOff>47921</xdr:rowOff>
    </xdr:from>
    <xdr:ext cx="534377" cy="259045"/>
    <xdr:sp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844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154920</xdr:rowOff>
    </xdr:from>
    <xdr:to>
      <xdr:col>10</xdr:col>
      <xdr:colOff>165100</xdr:colOff>
      <xdr:row>57</xdr:row>
      <xdr:rowOff>85070</xdr:rowOff>
    </xdr:to>
    <xdr:sp textlink="">
      <xdr:nvSpPr>
        <xdr:cNvPr id="142" name="楕円 141">
          <a:extLst>
            <a:ext uri="{FF2B5EF4-FFF2-40B4-BE49-F238E27FC236}">
              <a16:creationId xmlns:a16="http://schemas.microsoft.com/office/drawing/2014/main" id="{00000000-0008-0000-0600-00008E000000}"/>
            </a:ext>
          </a:extLst>
        </xdr:cNvPr>
        <xdr:cNvSpPr/>
      </xdr:nvSpPr>
      <xdr:spPr>
        <a:xfrm>
          <a:off x="1968500" y="975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101597</xdr:rowOff>
    </xdr:from>
    <xdr:ext cx="534377" cy="259045"/>
    <xdr:sp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53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111760</xdr:rowOff>
    </xdr:from>
    <xdr:to>
      <xdr:col>6</xdr:col>
      <xdr:colOff>38100</xdr:colOff>
      <xdr:row>59</xdr:row>
      <xdr:rowOff>41910</xdr:rowOff>
    </xdr:to>
    <xdr:sp textlink="">
      <xdr:nvSpPr>
        <xdr:cNvPr id="144" name="楕円 143">
          <a:extLst>
            <a:ext uri="{FF2B5EF4-FFF2-40B4-BE49-F238E27FC236}">
              <a16:creationId xmlns:a16="http://schemas.microsoft.com/office/drawing/2014/main" id="{00000000-0008-0000-0600-000090000000}"/>
            </a:ext>
          </a:extLst>
        </xdr:cNvPr>
        <xdr:cNvSpPr/>
      </xdr:nvSpPr>
      <xdr:spPr>
        <a:xfrm>
          <a:off x="1079500" y="1005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58437</xdr:rowOff>
    </xdr:from>
    <xdr:ext cx="534377" cy="259045"/>
    <xdr:sp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83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94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156028</xdr:rowOff>
    </xdr:from>
    <xdr:to>
      <xdr:col>24</xdr:col>
      <xdr:colOff>62865</xdr:colOff>
      <xdr:row>79</xdr:row>
      <xdr:rowOff>17453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57528"/>
          <a:ext cx="1270" cy="140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21280</xdr:rowOff>
    </xdr:from>
    <xdr:ext cx="469744" cy="259045"/>
    <xdr:sp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6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17453</xdr:rowOff>
    </xdr:from>
    <xdr:to>
      <xdr:col>24</xdr:col>
      <xdr:colOff>152400</xdr:colOff>
      <xdr:row>79</xdr:row>
      <xdr:rowOff>17453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62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102705</xdr:rowOff>
    </xdr:from>
    <xdr:ext cx="534377" cy="259045"/>
    <xdr:sp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3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156028</xdr:rowOff>
    </xdr:from>
    <xdr:to>
      <xdr:col>24</xdr:col>
      <xdr:colOff>152400</xdr:colOff>
      <xdr:row>70</xdr:row>
      <xdr:rowOff>156028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5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23440</xdr:rowOff>
    </xdr:from>
    <xdr:to>
      <xdr:col>24</xdr:col>
      <xdr:colOff>63500</xdr:colOff>
      <xdr:row>78</xdr:row>
      <xdr:rowOff>27032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396540"/>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58981</xdr:rowOff>
    </xdr:from>
    <xdr:ext cx="469744" cy="259045"/>
    <xdr:sp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29177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36105</xdr:rowOff>
    </xdr:from>
    <xdr:to>
      <xdr:col>24</xdr:col>
      <xdr:colOff>114300</xdr:colOff>
      <xdr:row>76</xdr:row>
      <xdr:rowOff>137705</xdr:rowOff>
    </xdr:to>
    <xdr:sp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06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27032</xdr:rowOff>
    </xdr:from>
    <xdr:to>
      <xdr:col>19</xdr:col>
      <xdr:colOff>177800</xdr:colOff>
      <xdr:row>78</xdr:row>
      <xdr:rowOff>115643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400132"/>
          <a:ext cx="889000" cy="8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57658</xdr:rowOff>
    </xdr:from>
    <xdr:to>
      <xdr:col>20</xdr:col>
      <xdr:colOff>38100</xdr:colOff>
      <xdr:row>76</xdr:row>
      <xdr:rowOff>159258</xdr:rowOff>
    </xdr:to>
    <xdr:sp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087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4335</xdr:rowOff>
    </xdr:from>
    <xdr:ext cx="469744" cy="259045"/>
    <xdr:sp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286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9616</xdr:rowOff>
    </xdr:from>
    <xdr:to>
      <xdr:col>15</xdr:col>
      <xdr:colOff>50800</xdr:colOff>
      <xdr:row>78</xdr:row>
      <xdr:rowOff>115643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382716"/>
          <a:ext cx="889000" cy="10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73986</xdr:rowOff>
    </xdr:from>
    <xdr:to>
      <xdr:col>15</xdr:col>
      <xdr:colOff>101600</xdr:colOff>
      <xdr:row>77</xdr:row>
      <xdr:rowOff>4136</xdr:rowOff>
    </xdr:to>
    <xdr:sp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10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20664</xdr:rowOff>
    </xdr:from>
    <xdr:ext cx="469744" cy="259045"/>
    <xdr:sp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287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156138</xdr:rowOff>
    </xdr:from>
    <xdr:to>
      <xdr:col>10</xdr:col>
      <xdr:colOff>114300</xdr:colOff>
      <xdr:row>78</xdr:row>
      <xdr:rowOff>9616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186338"/>
          <a:ext cx="889000" cy="19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84110</xdr:rowOff>
    </xdr:from>
    <xdr:to>
      <xdr:col>10</xdr:col>
      <xdr:colOff>165100</xdr:colOff>
      <xdr:row>77</xdr:row>
      <xdr:rowOff>14260</xdr:rowOff>
    </xdr:to>
    <xdr:sp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11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30787</xdr:rowOff>
    </xdr:from>
    <xdr:ext cx="469744"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288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130048</xdr:rowOff>
    </xdr:from>
    <xdr:to>
      <xdr:col>6</xdr:col>
      <xdr:colOff>38100</xdr:colOff>
      <xdr:row>77</xdr:row>
      <xdr:rowOff>60198</xdr:rowOff>
    </xdr:to>
    <xdr:sp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16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51325</xdr:rowOff>
    </xdr:from>
    <xdr:ext cx="469744"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25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144090</xdr:rowOff>
    </xdr:from>
    <xdr:to>
      <xdr:col>24</xdr:col>
      <xdr:colOff>114300</xdr:colOff>
      <xdr:row>78</xdr:row>
      <xdr:rowOff>74240</xdr:rowOff>
    </xdr:to>
    <xdr:sp textlink="">
      <xdr:nvSpPr>
        <xdr:cNvPr id="196" name="楕円 195">
          <a:extLst>
            <a:ext uri="{FF2B5EF4-FFF2-40B4-BE49-F238E27FC236}">
              <a16:creationId xmlns:a16="http://schemas.microsoft.com/office/drawing/2014/main" id="{00000000-0008-0000-0600-0000C4000000}"/>
            </a:ext>
          </a:extLst>
        </xdr:cNvPr>
        <xdr:cNvSpPr/>
      </xdr:nvSpPr>
      <xdr:spPr>
        <a:xfrm>
          <a:off x="4584700" y="1334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122517</xdr:rowOff>
    </xdr:from>
    <xdr:ext cx="469744" cy="259045"/>
    <xdr:sp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2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147682</xdr:rowOff>
    </xdr:from>
    <xdr:to>
      <xdr:col>20</xdr:col>
      <xdr:colOff>38100</xdr:colOff>
      <xdr:row>78</xdr:row>
      <xdr:rowOff>77832</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3746500" y="1334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68959</xdr:rowOff>
    </xdr:from>
    <xdr:ext cx="469744" cy="259045"/>
    <xdr:sp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44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64843</xdr:rowOff>
    </xdr:from>
    <xdr:to>
      <xdr:col>15</xdr:col>
      <xdr:colOff>101600</xdr:colOff>
      <xdr:row>78</xdr:row>
      <xdr:rowOff>166443</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2857500" y="1343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157570</xdr:rowOff>
    </xdr:from>
    <xdr:ext cx="469744" cy="259045"/>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3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130266</xdr:rowOff>
    </xdr:from>
    <xdr:to>
      <xdr:col>10</xdr:col>
      <xdr:colOff>165100</xdr:colOff>
      <xdr:row>78</xdr:row>
      <xdr:rowOff>60416</xdr:rowOff>
    </xdr:to>
    <xdr:sp textlink="">
      <xdr:nvSpPr>
        <xdr:cNvPr id="202" name="楕円 201">
          <a:extLst>
            <a:ext uri="{FF2B5EF4-FFF2-40B4-BE49-F238E27FC236}">
              <a16:creationId xmlns:a16="http://schemas.microsoft.com/office/drawing/2014/main" id="{00000000-0008-0000-0600-0000CA000000}"/>
            </a:ext>
          </a:extLst>
        </xdr:cNvPr>
        <xdr:cNvSpPr/>
      </xdr:nvSpPr>
      <xdr:spPr>
        <a:xfrm>
          <a:off x="1968500" y="1333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51543</xdr:rowOff>
    </xdr:from>
    <xdr:ext cx="469744" cy="259045"/>
    <xdr:sp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42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105338</xdr:rowOff>
    </xdr:from>
    <xdr:to>
      <xdr:col>6</xdr:col>
      <xdr:colOff>38100</xdr:colOff>
      <xdr:row>77</xdr:row>
      <xdr:rowOff>35488</xdr:rowOff>
    </xdr:to>
    <xdr:sp textlink="">
      <xdr:nvSpPr>
        <xdr:cNvPr id="204" name="楕円 203">
          <a:extLst>
            <a:ext uri="{FF2B5EF4-FFF2-40B4-BE49-F238E27FC236}">
              <a16:creationId xmlns:a16="http://schemas.microsoft.com/office/drawing/2014/main" id="{00000000-0008-0000-0600-0000CC000000}"/>
            </a:ext>
          </a:extLst>
        </xdr:cNvPr>
        <xdr:cNvSpPr/>
      </xdr:nvSpPr>
      <xdr:spPr>
        <a:xfrm>
          <a:off x="1079500" y="1313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52015</xdr:rowOff>
    </xdr:from>
    <xdr:ext cx="469744" cy="259045"/>
    <xdr:sp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2910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14002</xdr:rowOff>
    </xdr:from>
    <xdr:to>
      <xdr:col>24</xdr:col>
      <xdr:colOff>62865</xdr:colOff>
      <xdr:row>99</xdr:row>
      <xdr:rowOff>141018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615952"/>
          <a:ext cx="1270" cy="1498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144845</xdr:rowOff>
    </xdr:from>
    <xdr:ext cx="599010" cy="259045"/>
    <xdr:sp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711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141018</xdr:rowOff>
    </xdr:from>
    <xdr:to>
      <xdr:col>24</xdr:col>
      <xdr:colOff>152400</xdr:colOff>
      <xdr:row>99</xdr:row>
      <xdr:rowOff>141018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711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132129</xdr:rowOff>
    </xdr:from>
    <xdr:ext cx="599010" cy="259045"/>
    <xdr:sp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391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14002</xdr:rowOff>
    </xdr:from>
    <xdr:to>
      <xdr:col>24</xdr:col>
      <xdr:colOff>152400</xdr:colOff>
      <xdr:row>91</xdr:row>
      <xdr:rowOff>14002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61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50992</xdr:rowOff>
    </xdr:from>
    <xdr:to>
      <xdr:col>24</xdr:col>
      <xdr:colOff>63500</xdr:colOff>
      <xdr:row>96</xdr:row>
      <xdr:rowOff>134627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510192"/>
          <a:ext cx="838200" cy="8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11520</xdr:rowOff>
    </xdr:from>
    <xdr:ext cx="599010" cy="259045"/>
    <xdr:sp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2992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160093</xdr:rowOff>
    </xdr:from>
    <xdr:to>
      <xdr:col>24</xdr:col>
      <xdr:colOff>114300</xdr:colOff>
      <xdr:row>96</xdr:row>
      <xdr:rowOff>90243</xdr:rowOff>
    </xdr:to>
    <xdr:sp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44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66277</xdr:rowOff>
    </xdr:from>
    <xdr:to>
      <xdr:col>19</xdr:col>
      <xdr:colOff>177800</xdr:colOff>
      <xdr:row>96</xdr:row>
      <xdr:rowOff>134627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908300" y="16525477"/>
          <a:ext cx="889000" cy="68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86962</xdr:rowOff>
    </xdr:from>
    <xdr:to>
      <xdr:col>20</xdr:col>
      <xdr:colOff>38100</xdr:colOff>
      <xdr:row>97</xdr:row>
      <xdr:rowOff>17112</xdr:rowOff>
    </xdr:to>
    <xdr:sp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54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8239</xdr:rowOff>
    </xdr:from>
    <xdr:ext cx="599010" cy="259045"/>
    <xdr:sp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638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66277</xdr:rowOff>
    </xdr:from>
    <xdr:to>
      <xdr:col>15</xdr:col>
      <xdr:colOff>50800</xdr:colOff>
      <xdr:row>98</xdr:row>
      <xdr:rowOff>5871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019300" y="16525477"/>
          <a:ext cx="889000" cy="28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9793</xdr:rowOff>
    </xdr:from>
    <xdr:to>
      <xdr:col>15</xdr:col>
      <xdr:colOff>101600</xdr:colOff>
      <xdr:row>96</xdr:row>
      <xdr:rowOff>111393</xdr:rowOff>
    </xdr:to>
    <xdr:sp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46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127920</xdr:rowOff>
    </xdr:from>
    <xdr:ext cx="599010" cy="259045"/>
    <xdr:sp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244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5871</xdr:rowOff>
    </xdr:from>
    <xdr:to>
      <xdr:col>10</xdr:col>
      <xdr:colOff>114300</xdr:colOff>
      <xdr:row>98</xdr:row>
      <xdr:rowOff>63990</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807971"/>
          <a:ext cx="889000" cy="5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130397</xdr:rowOff>
    </xdr:from>
    <xdr:to>
      <xdr:col>10</xdr:col>
      <xdr:colOff>165100</xdr:colOff>
      <xdr:row>98</xdr:row>
      <xdr:rowOff>60547</xdr:rowOff>
    </xdr:to>
    <xdr:sp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76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51674</xdr:rowOff>
    </xdr:from>
    <xdr:ext cx="599010"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85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15748</xdr:rowOff>
    </xdr:from>
    <xdr:to>
      <xdr:col>6</xdr:col>
      <xdr:colOff>38100</xdr:colOff>
      <xdr:row>98</xdr:row>
      <xdr:rowOff>117348</xdr:rowOff>
    </xdr:to>
    <xdr:sp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81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108475</xdr:rowOff>
    </xdr:from>
    <xdr:ext cx="59901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910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192</xdr:rowOff>
    </xdr:from>
    <xdr:to>
      <xdr:col>24</xdr:col>
      <xdr:colOff>114300</xdr:colOff>
      <xdr:row>96</xdr:row>
      <xdr:rowOff>101792</xdr:rowOff>
    </xdr:to>
    <xdr:sp textlink="">
      <xdr:nvSpPr>
        <xdr:cNvPr id="256" name="楕円 255">
          <a:extLst>
            <a:ext uri="{FF2B5EF4-FFF2-40B4-BE49-F238E27FC236}">
              <a16:creationId xmlns:a16="http://schemas.microsoft.com/office/drawing/2014/main" id="{00000000-0008-0000-0600-000000010000}"/>
            </a:ext>
          </a:extLst>
        </xdr:cNvPr>
        <xdr:cNvSpPr/>
      </xdr:nvSpPr>
      <xdr:spPr>
        <a:xfrm>
          <a:off x="4584700" y="1645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150069</xdr:rowOff>
    </xdr:from>
    <xdr:ext cx="599010" cy="259045"/>
    <xdr:sp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43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83827</xdr:rowOff>
    </xdr:from>
    <xdr:to>
      <xdr:col>20</xdr:col>
      <xdr:colOff>38100</xdr:colOff>
      <xdr:row>97</xdr:row>
      <xdr:rowOff>13977</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3746500" y="1654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30504</xdr:rowOff>
    </xdr:from>
    <xdr:ext cx="599010" cy="259045"/>
    <xdr:sp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6318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15477</xdr:rowOff>
    </xdr:from>
    <xdr:to>
      <xdr:col>15</xdr:col>
      <xdr:colOff>101600</xdr:colOff>
      <xdr:row>96</xdr:row>
      <xdr:rowOff>117077</xdr:rowOff>
    </xdr:to>
    <xdr:sp textlink="">
      <xdr:nvSpPr>
        <xdr:cNvPr id="260" name="楕円 259">
          <a:extLst>
            <a:ext uri="{FF2B5EF4-FFF2-40B4-BE49-F238E27FC236}">
              <a16:creationId xmlns:a16="http://schemas.microsoft.com/office/drawing/2014/main" id="{00000000-0008-0000-0600-000004010000}"/>
            </a:ext>
          </a:extLst>
        </xdr:cNvPr>
        <xdr:cNvSpPr/>
      </xdr:nvSpPr>
      <xdr:spPr>
        <a:xfrm>
          <a:off x="2857500" y="1647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108204</xdr:rowOff>
    </xdr:from>
    <xdr:ext cx="599010" cy="259045"/>
    <xdr:sp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795" y="1656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126521</xdr:rowOff>
    </xdr:from>
    <xdr:to>
      <xdr:col>10</xdr:col>
      <xdr:colOff>165100</xdr:colOff>
      <xdr:row>98</xdr:row>
      <xdr:rowOff>56671</xdr:rowOff>
    </xdr:to>
    <xdr:sp textlink="">
      <xdr:nvSpPr>
        <xdr:cNvPr id="262" name="楕円 261">
          <a:extLst>
            <a:ext uri="{FF2B5EF4-FFF2-40B4-BE49-F238E27FC236}">
              <a16:creationId xmlns:a16="http://schemas.microsoft.com/office/drawing/2014/main" id="{00000000-0008-0000-0600-000006010000}"/>
            </a:ext>
          </a:extLst>
        </xdr:cNvPr>
        <xdr:cNvSpPr/>
      </xdr:nvSpPr>
      <xdr:spPr>
        <a:xfrm>
          <a:off x="1968500" y="1675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73198</xdr:rowOff>
    </xdr:from>
    <xdr:ext cx="599010" cy="259045"/>
    <xdr:sp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795" y="16532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13190</xdr:rowOff>
    </xdr:from>
    <xdr:to>
      <xdr:col>6</xdr:col>
      <xdr:colOff>38100</xdr:colOff>
      <xdr:row>98</xdr:row>
      <xdr:rowOff>114790</xdr:rowOff>
    </xdr:to>
    <xdr:sp textlink="">
      <xdr:nvSpPr>
        <xdr:cNvPr id="264" name="楕円 263">
          <a:extLst>
            <a:ext uri="{FF2B5EF4-FFF2-40B4-BE49-F238E27FC236}">
              <a16:creationId xmlns:a16="http://schemas.microsoft.com/office/drawing/2014/main" id="{00000000-0008-0000-0600-000008010000}"/>
            </a:ext>
          </a:extLst>
        </xdr:cNvPr>
        <xdr:cNvSpPr/>
      </xdr:nvSpPr>
      <xdr:spPr>
        <a:xfrm>
          <a:off x="1079500" y="1681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131317</xdr:rowOff>
    </xdr:from>
    <xdr:ext cx="599010" cy="259045"/>
    <xdr:sp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30795" y="1659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37</xdr:row>
      <xdr:rowOff>64376</xdr:rowOff>
    </xdr:from>
    <xdr:to>
      <xdr:col>54</xdr:col>
      <xdr:colOff>189865</xdr:colOff>
      <xdr:row>39</xdr:row>
      <xdr:rowOff>111861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408026"/>
          <a:ext cx="1270" cy="39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115688</xdr:rowOff>
    </xdr:from>
    <xdr:ext cx="534377" cy="259045"/>
    <xdr:sp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802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111861</xdr:rowOff>
    </xdr:from>
    <xdr:to>
      <xdr:col>55</xdr:col>
      <xdr:colOff>88900</xdr:colOff>
      <xdr:row>39</xdr:row>
      <xdr:rowOff>111861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798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11053</xdr:rowOff>
    </xdr:from>
    <xdr:ext cx="534377" cy="259045"/>
    <xdr:sp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6183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64376</xdr:rowOff>
    </xdr:from>
    <xdr:to>
      <xdr:col>55</xdr:col>
      <xdr:colOff>88900</xdr:colOff>
      <xdr:row>37</xdr:row>
      <xdr:rowOff>64376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408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165570</xdr:rowOff>
    </xdr:from>
    <xdr:to>
      <xdr:col>55</xdr:col>
      <xdr:colOff>0</xdr:colOff>
      <xdr:row>38</xdr:row>
      <xdr:rowOff>13767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509220"/>
          <a:ext cx="838200" cy="1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4894</xdr:rowOff>
    </xdr:from>
    <xdr:ext cx="534377" cy="259045"/>
    <xdr:sp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519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22352</xdr:rowOff>
    </xdr:from>
    <xdr:to>
      <xdr:col>55</xdr:col>
      <xdr:colOff>50800</xdr:colOff>
      <xdr:row>38</xdr:row>
      <xdr:rowOff>123952</xdr:rowOff>
    </xdr:to>
    <xdr:sp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537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165570</xdr:rowOff>
    </xdr:from>
    <xdr:to>
      <xdr:col>50</xdr:col>
      <xdr:colOff>114300</xdr:colOff>
      <xdr:row>38</xdr:row>
      <xdr:rowOff>26441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509220"/>
          <a:ext cx="889000" cy="3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153886</xdr:rowOff>
    </xdr:from>
    <xdr:to>
      <xdr:col>50</xdr:col>
      <xdr:colOff>165100</xdr:colOff>
      <xdr:row>38</xdr:row>
      <xdr:rowOff>84036</xdr:rowOff>
    </xdr:to>
    <xdr:sp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49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75163</xdr:rowOff>
    </xdr:from>
    <xdr:ext cx="534377" cy="259045"/>
    <xdr:sp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59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142253</xdr:rowOff>
    </xdr:from>
    <xdr:to>
      <xdr:col>45</xdr:col>
      <xdr:colOff>177800</xdr:colOff>
      <xdr:row>38</xdr:row>
      <xdr:rowOff>26441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7861300" y="5285753"/>
          <a:ext cx="889000" cy="125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135153</xdr:rowOff>
    </xdr:from>
    <xdr:to>
      <xdr:col>46</xdr:col>
      <xdr:colOff>38100</xdr:colOff>
      <xdr:row>38</xdr:row>
      <xdr:rowOff>65303</xdr:rowOff>
    </xdr:to>
    <xdr:sp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47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81830</xdr:rowOff>
    </xdr:from>
    <xdr:ext cx="534377" cy="259045"/>
    <xdr:sp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5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142253</xdr:rowOff>
    </xdr:from>
    <xdr:to>
      <xdr:col>41</xdr:col>
      <xdr:colOff>50800</xdr:colOff>
      <xdr:row>38</xdr:row>
      <xdr:rowOff>133642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6972300" y="5285753"/>
          <a:ext cx="889000" cy="136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113246</xdr:rowOff>
    </xdr:from>
    <xdr:to>
      <xdr:col>41</xdr:col>
      <xdr:colOff>101600</xdr:colOff>
      <xdr:row>31</xdr:row>
      <xdr:rowOff>43396</xdr:rowOff>
    </xdr:to>
    <xdr:sp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52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34523</xdr:rowOff>
    </xdr:from>
    <xdr:ext cx="599010" cy="259045"/>
    <xdr:sp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61795" y="534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91072</xdr:rowOff>
    </xdr:from>
    <xdr:to>
      <xdr:col>36</xdr:col>
      <xdr:colOff>165100</xdr:colOff>
      <xdr:row>39</xdr:row>
      <xdr:rowOff>21222</xdr:rowOff>
    </xdr:to>
    <xdr:sp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6606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12349</xdr:rowOff>
    </xdr:from>
    <xdr:ext cx="534377" cy="259045"/>
    <xdr:sp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05111" y="669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134417</xdr:rowOff>
    </xdr:from>
    <xdr:to>
      <xdr:col>55</xdr:col>
      <xdr:colOff>50800</xdr:colOff>
      <xdr:row>38</xdr:row>
      <xdr:rowOff>64567</xdr:rowOff>
    </xdr:to>
    <xdr:sp textlink="">
      <xdr:nvSpPr>
        <xdr:cNvPr id="314" name="楕円 313">
          <a:extLst>
            <a:ext uri="{FF2B5EF4-FFF2-40B4-BE49-F238E27FC236}">
              <a16:creationId xmlns:a16="http://schemas.microsoft.com/office/drawing/2014/main" id="{00000000-0008-0000-0600-00003A010000}"/>
            </a:ext>
          </a:extLst>
        </xdr:cNvPr>
        <xdr:cNvSpPr/>
      </xdr:nvSpPr>
      <xdr:spPr>
        <a:xfrm>
          <a:off x="10426700" y="647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49344</xdr:rowOff>
    </xdr:from>
    <xdr:ext cx="534377" cy="259045"/>
    <xdr:sp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392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114770</xdr:rowOff>
    </xdr:from>
    <xdr:to>
      <xdr:col>50</xdr:col>
      <xdr:colOff>165100</xdr:colOff>
      <xdr:row>38</xdr:row>
      <xdr:rowOff>44920</xdr:rowOff>
    </xdr:to>
    <xdr:sp textlink="">
      <xdr:nvSpPr>
        <xdr:cNvPr id="316" name="楕円 315">
          <a:extLst>
            <a:ext uri="{FF2B5EF4-FFF2-40B4-BE49-F238E27FC236}">
              <a16:creationId xmlns:a16="http://schemas.microsoft.com/office/drawing/2014/main" id="{00000000-0008-0000-0600-00003C010000}"/>
            </a:ext>
          </a:extLst>
        </xdr:cNvPr>
        <xdr:cNvSpPr/>
      </xdr:nvSpPr>
      <xdr:spPr>
        <a:xfrm>
          <a:off x="9588500" y="645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61447</xdr:rowOff>
    </xdr:from>
    <xdr:ext cx="534377" cy="259045"/>
    <xdr:sp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23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147091</xdr:rowOff>
    </xdr:from>
    <xdr:to>
      <xdr:col>46</xdr:col>
      <xdr:colOff>38100</xdr:colOff>
      <xdr:row>38</xdr:row>
      <xdr:rowOff>77242</xdr:rowOff>
    </xdr:to>
    <xdr:sp textlink="">
      <xdr:nvSpPr>
        <xdr:cNvPr id="318" name="楕円 317">
          <a:extLst>
            <a:ext uri="{FF2B5EF4-FFF2-40B4-BE49-F238E27FC236}">
              <a16:creationId xmlns:a16="http://schemas.microsoft.com/office/drawing/2014/main" id="{00000000-0008-0000-0600-00003E010000}"/>
            </a:ext>
          </a:extLst>
        </xdr:cNvPr>
        <xdr:cNvSpPr/>
      </xdr:nvSpPr>
      <xdr:spPr>
        <a:xfrm>
          <a:off x="8699500" y="64907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68368</xdr:rowOff>
    </xdr:from>
    <xdr:ext cx="534377" cy="259045"/>
    <xdr:sp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58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91453</xdr:rowOff>
    </xdr:from>
    <xdr:to>
      <xdr:col>41</xdr:col>
      <xdr:colOff>101600</xdr:colOff>
      <xdr:row>31</xdr:row>
      <xdr:rowOff>21603</xdr:rowOff>
    </xdr:to>
    <xdr:sp textlink="">
      <xdr:nvSpPr>
        <xdr:cNvPr id="320" name="楕円 319">
          <a:extLst>
            <a:ext uri="{FF2B5EF4-FFF2-40B4-BE49-F238E27FC236}">
              <a16:creationId xmlns:a16="http://schemas.microsoft.com/office/drawing/2014/main" id="{00000000-0008-0000-0600-000040010000}"/>
            </a:ext>
          </a:extLst>
        </xdr:cNvPr>
        <xdr:cNvSpPr/>
      </xdr:nvSpPr>
      <xdr:spPr>
        <a:xfrm>
          <a:off x="7810500" y="523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38130</xdr:rowOff>
    </xdr:from>
    <xdr:ext cx="599010" cy="259045"/>
    <xdr:sp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61795" y="5010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82842</xdr:rowOff>
    </xdr:from>
    <xdr:to>
      <xdr:col>36</xdr:col>
      <xdr:colOff>165100</xdr:colOff>
      <xdr:row>39</xdr:row>
      <xdr:rowOff>12992</xdr:rowOff>
    </xdr:to>
    <xdr:sp textlink="">
      <xdr:nvSpPr>
        <xdr:cNvPr id="322" name="楕円 321">
          <a:extLst>
            <a:ext uri="{FF2B5EF4-FFF2-40B4-BE49-F238E27FC236}">
              <a16:creationId xmlns:a16="http://schemas.microsoft.com/office/drawing/2014/main" id="{00000000-0008-0000-0600-000042010000}"/>
            </a:ext>
          </a:extLst>
        </xdr:cNvPr>
        <xdr:cNvSpPr/>
      </xdr:nvSpPr>
      <xdr:spPr>
        <a:xfrm>
          <a:off x="6921500" y="659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29519</xdr:rowOff>
    </xdr:from>
    <xdr:ext cx="534377" cy="259045"/>
    <xdr:sp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705111" y="637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120764</xdr:rowOff>
    </xdr:from>
    <xdr:to>
      <xdr:col>54</xdr:col>
      <xdr:colOff>189865</xdr:colOff>
      <xdr:row>58</xdr:row>
      <xdr:rowOff>28601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693264"/>
          <a:ext cx="1270" cy="1279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32428</xdr:rowOff>
    </xdr:from>
    <xdr:ext cx="534377" cy="259045"/>
    <xdr:sp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997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28601</xdr:rowOff>
    </xdr:from>
    <xdr:to>
      <xdr:col>55</xdr:col>
      <xdr:colOff>88900</xdr:colOff>
      <xdr:row>58</xdr:row>
      <xdr:rowOff>28601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9972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67441</xdr:rowOff>
    </xdr:from>
    <xdr:ext cx="534377" cy="259045"/>
    <xdr:sp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468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120764</xdr:rowOff>
    </xdr:from>
    <xdr:to>
      <xdr:col>55</xdr:col>
      <xdr:colOff>88900</xdr:colOff>
      <xdr:row>50</xdr:row>
      <xdr:rowOff>120764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69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152464</xdr:rowOff>
    </xdr:from>
    <xdr:to>
      <xdr:col>55</xdr:col>
      <xdr:colOff>0</xdr:colOff>
      <xdr:row>53</xdr:row>
      <xdr:rowOff>53022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9639300" y="9067864"/>
          <a:ext cx="838200" cy="7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843</xdr:rowOff>
    </xdr:from>
    <xdr:ext cx="534377" cy="259045"/>
    <xdr:sp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259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22416</xdr:rowOff>
    </xdr:from>
    <xdr:to>
      <xdr:col>55</xdr:col>
      <xdr:colOff>50800</xdr:colOff>
      <xdr:row>54</xdr:row>
      <xdr:rowOff>124016</xdr:rowOff>
    </xdr:to>
    <xdr:sp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28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152464</xdr:rowOff>
    </xdr:from>
    <xdr:to>
      <xdr:col>50</xdr:col>
      <xdr:colOff>114300</xdr:colOff>
      <xdr:row>53</xdr:row>
      <xdr:rowOff>23514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750300" y="9067864"/>
          <a:ext cx="889000" cy="4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102464</xdr:rowOff>
    </xdr:from>
    <xdr:to>
      <xdr:col>50</xdr:col>
      <xdr:colOff>165100</xdr:colOff>
      <xdr:row>55</xdr:row>
      <xdr:rowOff>32614</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36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23741</xdr:rowOff>
    </xdr:from>
    <xdr:ext cx="534377" cy="259045"/>
    <xdr:sp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45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132728</xdr:rowOff>
    </xdr:from>
    <xdr:to>
      <xdr:col>45</xdr:col>
      <xdr:colOff>177800</xdr:colOff>
      <xdr:row>53</xdr:row>
      <xdr:rowOff>23514</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7861300" y="9048128"/>
          <a:ext cx="889000" cy="6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41618</xdr:rowOff>
    </xdr:from>
    <xdr:to>
      <xdr:col>46</xdr:col>
      <xdr:colOff>38100</xdr:colOff>
      <xdr:row>54</xdr:row>
      <xdr:rowOff>143218</xdr:rowOff>
    </xdr:to>
    <xdr:sp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2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134345</xdr:rowOff>
    </xdr:from>
    <xdr:ext cx="534377" cy="259045"/>
    <xdr:sp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3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132728</xdr:rowOff>
    </xdr:from>
    <xdr:to>
      <xdr:col>41</xdr:col>
      <xdr:colOff>50800</xdr:colOff>
      <xdr:row>53</xdr:row>
      <xdr:rowOff>110134</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6972300" y="9048128"/>
          <a:ext cx="889000" cy="14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112408</xdr:rowOff>
    </xdr:from>
    <xdr:to>
      <xdr:col>41</xdr:col>
      <xdr:colOff>101600</xdr:colOff>
      <xdr:row>55</xdr:row>
      <xdr:rowOff>42558</xdr:rowOff>
    </xdr:to>
    <xdr:sp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37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33685</xdr:rowOff>
    </xdr:from>
    <xdr:ext cx="534377" cy="259045"/>
    <xdr:sp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46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143535</xdr:rowOff>
    </xdr:from>
    <xdr:to>
      <xdr:col>36</xdr:col>
      <xdr:colOff>165100</xdr:colOff>
      <xdr:row>55</xdr:row>
      <xdr:rowOff>73685</xdr:rowOff>
    </xdr:to>
    <xdr:sp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40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64812</xdr:rowOff>
    </xdr:from>
    <xdr:ext cx="534377" cy="259045"/>
    <xdr:sp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494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2222</xdr:rowOff>
    </xdr:from>
    <xdr:to>
      <xdr:col>55</xdr:col>
      <xdr:colOff>50800</xdr:colOff>
      <xdr:row>53</xdr:row>
      <xdr:rowOff>103822</xdr:rowOff>
    </xdr:to>
    <xdr:sp textlink="">
      <xdr:nvSpPr>
        <xdr:cNvPr id="372" name="楕円 371">
          <a:extLst>
            <a:ext uri="{FF2B5EF4-FFF2-40B4-BE49-F238E27FC236}">
              <a16:creationId xmlns:a16="http://schemas.microsoft.com/office/drawing/2014/main" id="{00000000-0008-0000-0600-000074010000}"/>
            </a:ext>
          </a:extLst>
        </xdr:cNvPr>
        <xdr:cNvSpPr/>
      </xdr:nvSpPr>
      <xdr:spPr>
        <a:xfrm>
          <a:off x="10426700" y="908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25099</xdr:rowOff>
    </xdr:from>
    <xdr:ext cx="534377" cy="259045"/>
    <xdr:sp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894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101664</xdr:rowOff>
    </xdr:from>
    <xdr:to>
      <xdr:col>50</xdr:col>
      <xdr:colOff>165100</xdr:colOff>
      <xdr:row>53</xdr:row>
      <xdr:rowOff>31814</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9588500" y="901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48341</xdr:rowOff>
    </xdr:from>
    <xdr:ext cx="534377" cy="259045"/>
    <xdr:sp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879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144164</xdr:rowOff>
    </xdr:from>
    <xdr:to>
      <xdr:col>46</xdr:col>
      <xdr:colOff>38100</xdr:colOff>
      <xdr:row>53</xdr:row>
      <xdr:rowOff>74314</xdr:rowOff>
    </xdr:to>
    <xdr:sp textlink="">
      <xdr:nvSpPr>
        <xdr:cNvPr id="376" name="楕円 375">
          <a:extLst>
            <a:ext uri="{FF2B5EF4-FFF2-40B4-BE49-F238E27FC236}">
              <a16:creationId xmlns:a16="http://schemas.microsoft.com/office/drawing/2014/main" id="{00000000-0008-0000-0600-000078010000}"/>
            </a:ext>
          </a:extLst>
        </xdr:cNvPr>
        <xdr:cNvSpPr/>
      </xdr:nvSpPr>
      <xdr:spPr>
        <a:xfrm>
          <a:off x="8699500" y="905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90841</xdr:rowOff>
    </xdr:from>
    <xdr:ext cx="534377" cy="259045"/>
    <xdr:sp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8834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81928</xdr:rowOff>
    </xdr:from>
    <xdr:to>
      <xdr:col>41</xdr:col>
      <xdr:colOff>101600</xdr:colOff>
      <xdr:row>53</xdr:row>
      <xdr:rowOff>12078</xdr:rowOff>
    </xdr:to>
    <xdr:sp textlink="">
      <xdr:nvSpPr>
        <xdr:cNvPr id="378" name="楕円 377">
          <a:extLst>
            <a:ext uri="{FF2B5EF4-FFF2-40B4-BE49-F238E27FC236}">
              <a16:creationId xmlns:a16="http://schemas.microsoft.com/office/drawing/2014/main" id="{00000000-0008-0000-0600-00007A010000}"/>
            </a:ext>
          </a:extLst>
        </xdr:cNvPr>
        <xdr:cNvSpPr/>
      </xdr:nvSpPr>
      <xdr:spPr>
        <a:xfrm>
          <a:off x="7810500" y="899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28605</xdr:rowOff>
    </xdr:from>
    <xdr:ext cx="534377" cy="259045"/>
    <xdr:sp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877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59334</xdr:rowOff>
    </xdr:from>
    <xdr:to>
      <xdr:col>36</xdr:col>
      <xdr:colOff>165100</xdr:colOff>
      <xdr:row>53</xdr:row>
      <xdr:rowOff>160934</xdr:rowOff>
    </xdr:to>
    <xdr:sp textlink="">
      <xdr:nvSpPr>
        <xdr:cNvPr id="380" name="楕円 379">
          <a:extLst>
            <a:ext uri="{FF2B5EF4-FFF2-40B4-BE49-F238E27FC236}">
              <a16:creationId xmlns:a16="http://schemas.microsoft.com/office/drawing/2014/main" id="{00000000-0008-0000-0600-00007C010000}"/>
            </a:ext>
          </a:extLst>
        </xdr:cNvPr>
        <xdr:cNvSpPr/>
      </xdr:nvSpPr>
      <xdr:spPr>
        <a:xfrm>
          <a:off x="6921500" y="914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6011</xdr:rowOff>
    </xdr:from>
    <xdr:ext cx="534377" cy="259045"/>
    <xdr:sp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892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31000</xdr:rowOff>
    </xdr:from>
    <xdr:to>
      <xdr:col>54</xdr:col>
      <xdr:colOff>189865</xdr:colOff>
      <xdr:row>78</xdr:row>
      <xdr:rowOff>126709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32500"/>
          <a:ext cx="1270" cy="146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130536</xdr:rowOff>
    </xdr:from>
    <xdr:ext cx="469744" cy="259045"/>
    <xdr:sp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03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126709</xdr:rowOff>
    </xdr:from>
    <xdr:to>
      <xdr:col>55</xdr:col>
      <xdr:colOff>88900</xdr:colOff>
      <xdr:row>78</xdr:row>
      <xdr:rowOff>126709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499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149127</xdr:rowOff>
    </xdr:from>
    <xdr:ext cx="534377" cy="259045"/>
    <xdr:sp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0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31000</xdr:rowOff>
    </xdr:from>
    <xdr:to>
      <xdr:col>55</xdr:col>
      <xdr:colOff>88900</xdr:colOff>
      <xdr:row>70</xdr:row>
      <xdr:rowOff>31000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80263</xdr:rowOff>
    </xdr:from>
    <xdr:to>
      <xdr:col>55</xdr:col>
      <xdr:colOff>0</xdr:colOff>
      <xdr:row>77</xdr:row>
      <xdr:rowOff>99428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281913"/>
          <a:ext cx="838200" cy="1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132313</xdr:rowOff>
    </xdr:from>
    <xdr:ext cx="534377" cy="259045"/>
    <xdr:sp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28196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109436</xdr:rowOff>
    </xdr:from>
    <xdr:to>
      <xdr:col>55</xdr:col>
      <xdr:colOff>50800</xdr:colOff>
      <xdr:row>76</xdr:row>
      <xdr:rowOff>39585</xdr:rowOff>
    </xdr:to>
    <xdr:sp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296818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99428</xdr:rowOff>
    </xdr:from>
    <xdr:to>
      <xdr:col>50</xdr:col>
      <xdr:colOff>114300</xdr:colOff>
      <xdr:row>77</xdr:row>
      <xdr:rowOff>147968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301078"/>
          <a:ext cx="889000" cy="48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159880</xdr:rowOff>
    </xdr:from>
    <xdr:to>
      <xdr:col>50</xdr:col>
      <xdr:colOff>165100</xdr:colOff>
      <xdr:row>76</xdr:row>
      <xdr:rowOff>90030</xdr:rowOff>
    </xdr:to>
    <xdr:sp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01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106557</xdr:rowOff>
    </xdr:from>
    <xdr:ext cx="534377" cy="259045"/>
    <xdr:sp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279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75921</xdr:rowOff>
    </xdr:from>
    <xdr:to>
      <xdr:col>45</xdr:col>
      <xdr:colOff>177800</xdr:colOff>
      <xdr:row>77</xdr:row>
      <xdr:rowOff>147968</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2934671"/>
          <a:ext cx="889000" cy="41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78460</xdr:rowOff>
    </xdr:from>
    <xdr:to>
      <xdr:col>46</xdr:col>
      <xdr:colOff>38100</xdr:colOff>
      <xdr:row>76</xdr:row>
      <xdr:rowOff>8610</xdr:rowOff>
    </xdr:to>
    <xdr:sp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29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25137</xdr:rowOff>
    </xdr:from>
    <xdr:ext cx="534377" cy="259045"/>
    <xdr:sp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71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75921</xdr:rowOff>
    </xdr:from>
    <xdr:to>
      <xdr:col>41</xdr:col>
      <xdr:colOff>50800</xdr:colOff>
      <xdr:row>76</xdr:row>
      <xdr:rowOff>170751</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2934671"/>
          <a:ext cx="889000" cy="26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68897</xdr:rowOff>
    </xdr:from>
    <xdr:to>
      <xdr:col>41</xdr:col>
      <xdr:colOff>101600</xdr:colOff>
      <xdr:row>75</xdr:row>
      <xdr:rowOff>170498</xdr:rowOff>
    </xdr:to>
    <xdr:sp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292764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161625</xdr:rowOff>
    </xdr:from>
    <xdr:ext cx="534377" cy="259045"/>
    <xdr:sp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02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21006</xdr:rowOff>
    </xdr:from>
    <xdr:to>
      <xdr:col>36</xdr:col>
      <xdr:colOff>165100</xdr:colOff>
      <xdr:row>75</xdr:row>
      <xdr:rowOff>122606</xdr:rowOff>
    </xdr:to>
    <xdr:sp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2879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139133</xdr:rowOff>
    </xdr:from>
    <xdr:ext cx="534377"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65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29463</xdr:rowOff>
    </xdr:from>
    <xdr:to>
      <xdr:col>55</xdr:col>
      <xdr:colOff>50800</xdr:colOff>
      <xdr:row>77</xdr:row>
      <xdr:rowOff>131063</xdr:rowOff>
    </xdr:to>
    <xdr:sp textlink="">
      <xdr:nvSpPr>
        <xdr:cNvPr id="429" name="楕円 428">
          <a:extLst>
            <a:ext uri="{FF2B5EF4-FFF2-40B4-BE49-F238E27FC236}">
              <a16:creationId xmlns:a16="http://schemas.microsoft.com/office/drawing/2014/main" id="{00000000-0008-0000-0600-0000AD010000}"/>
            </a:ext>
          </a:extLst>
        </xdr:cNvPr>
        <xdr:cNvSpPr/>
      </xdr:nvSpPr>
      <xdr:spPr>
        <a:xfrm>
          <a:off x="10426700" y="1323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7890</xdr:rowOff>
    </xdr:from>
    <xdr:ext cx="469744" cy="259045"/>
    <xdr:sp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20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48628</xdr:rowOff>
    </xdr:from>
    <xdr:to>
      <xdr:col>50</xdr:col>
      <xdr:colOff>165100</xdr:colOff>
      <xdr:row>77</xdr:row>
      <xdr:rowOff>150228</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9588500" y="1325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141355</xdr:rowOff>
    </xdr:from>
    <xdr:ext cx="469744" cy="259045"/>
    <xdr:sp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34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97168</xdr:rowOff>
    </xdr:from>
    <xdr:to>
      <xdr:col>46</xdr:col>
      <xdr:colOff>38100</xdr:colOff>
      <xdr:row>78</xdr:row>
      <xdr:rowOff>27318</xdr:rowOff>
    </xdr:to>
    <xdr:sp textlink="">
      <xdr:nvSpPr>
        <xdr:cNvPr id="433" name="楕円 432">
          <a:extLst>
            <a:ext uri="{FF2B5EF4-FFF2-40B4-BE49-F238E27FC236}">
              <a16:creationId xmlns:a16="http://schemas.microsoft.com/office/drawing/2014/main" id="{00000000-0008-0000-0600-0000B1010000}"/>
            </a:ext>
          </a:extLst>
        </xdr:cNvPr>
        <xdr:cNvSpPr/>
      </xdr:nvSpPr>
      <xdr:spPr>
        <a:xfrm>
          <a:off x="8699500" y="1329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18445</xdr:rowOff>
    </xdr:from>
    <xdr:ext cx="469744" cy="259045"/>
    <xdr:sp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39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25121</xdr:rowOff>
    </xdr:from>
    <xdr:to>
      <xdr:col>41</xdr:col>
      <xdr:colOff>101600</xdr:colOff>
      <xdr:row>75</xdr:row>
      <xdr:rowOff>126721</xdr:rowOff>
    </xdr:to>
    <xdr:sp textlink="">
      <xdr:nvSpPr>
        <xdr:cNvPr id="435" name="楕円 434">
          <a:extLst>
            <a:ext uri="{FF2B5EF4-FFF2-40B4-BE49-F238E27FC236}">
              <a16:creationId xmlns:a16="http://schemas.microsoft.com/office/drawing/2014/main" id="{00000000-0008-0000-0600-0000B3010000}"/>
            </a:ext>
          </a:extLst>
        </xdr:cNvPr>
        <xdr:cNvSpPr/>
      </xdr:nvSpPr>
      <xdr:spPr>
        <a:xfrm>
          <a:off x="7810500" y="1288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143248</xdr:rowOff>
    </xdr:from>
    <xdr:ext cx="534377" cy="259045"/>
    <xdr:sp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594111" y="1265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119951</xdr:rowOff>
    </xdr:from>
    <xdr:to>
      <xdr:col>36</xdr:col>
      <xdr:colOff>165100</xdr:colOff>
      <xdr:row>77</xdr:row>
      <xdr:rowOff>50101</xdr:rowOff>
    </xdr:to>
    <xdr:sp textlink="">
      <xdr:nvSpPr>
        <xdr:cNvPr id="437" name="楕円 436">
          <a:extLst>
            <a:ext uri="{FF2B5EF4-FFF2-40B4-BE49-F238E27FC236}">
              <a16:creationId xmlns:a16="http://schemas.microsoft.com/office/drawing/2014/main" id="{00000000-0008-0000-0600-0000B5010000}"/>
            </a:ext>
          </a:extLst>
        </xdr:cNvPr>
        <xdr:cNvSpPr/>
      </xdr:nvSpPr>
      <xdr:spPr>
        <a:xfrm>
          <a:off x="6921500" y="1315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41228</xdr:rowOff>
    </xdr:from>
    <xdr:ext cx="534377" cy="259045"/>
    <xdr:sp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5111" y="132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4" name="普通建設事業費 （ うち更新整備　）グラフ枠">
          <a:extLst>
            <a:ext uri="{FF2B5EF4-FFF2-40B4-BE49-F238E27FC236}">
              <a16:creationId xmlns:a16="http://schemas.microsoft.com/office/drawing/2014/main" id="{00000000-0008-0000-0600-0000D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22461</xdr:rowOff>
    </xdr:from>
    <xdr:to>
      <xdr:col>54</xdr:col>
      <xdr:colOff>189865</xdr:colOff>
      <xdr:row>98</xdr:row>
      <xdr:rowOff>63511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10475595" y="15624411"/>
          <a:ext cx="1270" cy="1241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67338</xdr:rowOff>
    </xdr:from>
    <xdr:ext cx="534377" cy="259045"/>
    <xdr:sp textlink="">
      <xdr:nvSpPr>
        <xdr:cNvPr id="466" name="普通建設事業費 （ うち更新整備　）最小値テキスト">
          <a:extLst>
            <a:ext uri="{FF2B5EF4-FFF2-40B4-BE49-F238E27FC236}">
              <a16:creationId xmlns:a16="http://schemas.microsoft.com/office/drawing/2014/main" id="{00000000-0008-0000-0600-0000D2010000}"/>
            </a:ext>
          </a:extLst>
        </xdr:cNvPr>
        <xdr:cNvSpPr txBox="1"/>
      </xdr:nvSpPr>
      <xdr:spPr>
        <a:xfrm>
          <a:off x="10528300" y="1686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63511</xdr:rowOff>
    </xdr:from>
    <xdr:to>
      <xdr:col>55</xdr:col>
      <xdr:colOff>88900</xdr:colOff>
      <xdr:row>98</xdr:row>
      <xdr:rowOff>63511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6865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140588</xdr:rowOff>
    </xdr:from>
    <xdr:ext cx="534377" cy="259045"/>
    <xdr:sp textlink="">
      <xdr:nvSpPr>
        <xdr:cNvPr id="468" name="普通建設事業費 （ うち更新整備　）最大値テキスト">
          <a:extLst>
            <a:ext uri="{FF2B5EF4-FFF2-40B4-BE49-F238E27FC236}">
              <a16:creationId xmlns:a16="http://schemas.microsoft.com/office/drawing/2014/main" id="{00000000-0008-0000-0600-0000D4010000}"/>
            </a:ext>
          </a:extLst>
        </xdr:cNvPr>
        <xdr:cNvSpPr txBox="1"/>
      </xdr:nvSpPr>
      <xdr:spPr>
        <a:xfrm>
          <a:off x="10528300" y="1539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22461</xdr:rowOff>
    </xdr:from>
    <xdr:to>
      <xdr:col>55</xdr:col>
      <xdr:colOff>88900</xdr:colOff>
      <xdr:row>91</xdr:row>
      <xdr:rowOff>22461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562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137903</xdr:rowOff>
    </xdr:from>
    <xdr:to>
      <xdr:col>55</xdr:col>
      <xdr:colOff>0</xdr:colOff>
      <xdr:row>91</xdr:row>
      <xdr:rowOff>72230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9639300" y="15568403"/>
          <a:ext cx="838200" cy="105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153967</xdr:rowOff>
    </xdr:from>
    <xdr:ext cx="534377" cy="259045"/>
    <xdr:sp textlink="">
      <xdr:nvSpPr>
        <xdr:cNvPr id="471" name="普通建設事業費 （ うち更新整備　）平均値テキスト">
          <a:extLst>
            <a:ext uri="{FF2B5EF4-FFF2-40B4-BE49-F238E27FC236}">
              <a16:creationId xmlns:a16="http://schemas.microsoft.com/office/drawing/2014/main" id="{00000000-0008-0000-0600-0000D7010000}"/>
            </a:ext>
          </a:extLst>
        </xdr:cNvPr>
        <xdr:cNvSpPr txBox="1"/>
      </xdr:nvSpPr>
      <xdr:spPr>
        <a:xfrm>
          <a:off x="10528300" y="16098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4090</xdr:rowOff>
    </xdr:from>
    <xdr:to>
      <xdr:col>55</xdr:col>
      <xdr:colOff>50800</xdr:colOff>
      <xdr:row>94</xdr:row>
      <xdr:rowOff>105690</xdr:rowOff>
    </xdr:to>
    <xdr:sp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10426700" y="1612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122000</xdr:rowOff>
    </xdr:from>
    <xdr:to>
      <xdr:col>50</xdr:col>
      <xdr:colOff>114300</xdr:colOff>
      <xdr:row>90</xdr:row>
      <xdr:rowOff>137903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8750300" y="15552500"/>
          <a:ext cx="889000" cy="1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98076</xdr:rowOff>
    </xdr:from>
    <xdr:to>
      <xdr:col>50</xdr:col>
      <xdr:colOff>165100</xdr:colOff>
      <xdr:row>95</xdr:row>
      <xdr:rowOff>28226</xdr:rowOff>
    </xdr:to>
    <xdr:sp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9588500" y="1621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19353</xdr:rowOff>
    </xdr:from>
    <xdr:ext cx="534377" cy="259045"/>
    <xdr:sp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30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122000</xdr:rowOff>
    </xdr:from>
    <xdr:to>
      <xdr:col>45</xdr:col>
      <xdr:colOff>177800</xdr:colOff>
      <xdr:row>91</xdr:row>
      <xdr:rowOff>164063</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7861300" y="15552500"/>
          <a:ext cx="889000" cy="21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40469</xdr:rowOff>
    </xdr:from>
    <xdr:to>
      <xdr:col>46</xdr:col>
      <xdr:colOff>38100</xdr:colOff>
      <xdr:row>95</xdr:row>
      <xdr:rowOff>142069</xdr:rowOff>
    </xdr:to>
    <xdr:sp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8699500" y="1632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133196</xdr:rowOff>
    </xdr:from>
    <xdr:ext cx="534377" cy="259045"/>
    <xdr:sp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20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164063</xdr:rowOff>
    </xdr:from>
    <xdr:to>
      <xdr:col>41</xdr:col>
      <xdr:colOff>50800</xdr:colOff>
      <xdr:row>92</xdr:row>
      <xdr:rowOff>84999</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flipV="1">
          <a:off x="6972300" y="15766013"/>
          <a:ext cx="889000" cy="9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63852</xdr:rowOff>
    </xdr:from>
    <xdr:to>
      <xdr:col>41</xdr:col>
      <xdr:colOff>101600</xdr:colOff>
      <xdr:row>95</xdr:row>
      <xdr:rowOff>165452</xdr:rowOff>
    </xdr:to>
    <xdr:sp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7810500" y="1635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156579</xdr:rowOff>
    </xdr:from>
    <xdr:ext cx="534377" cy="259045"/>
    <xdr:sp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94111" y="1644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138604</xdr:rowOff>
    </xdr:from>
    <xdr:to>
      <xdr:col>36</xdr:col>
      <xdr:colOff>165100</xdr:colOff>
      <xdr:row>96</xdr:row>
      <xdr:rowOff>68754</xdr:rowOff>
    </xdr:to>
    <xdr:sp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6921500" y="1642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59881</xdr:rowOff>
    </xdr:from>
    <xdr:ext cx="534377" cy="259045"/>
    <xdr:sp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51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21430</xdr:rowOff>
    </xdr:from>
    <xdr:to>
      <xdr:col>55</xdr:col>
      <xdr:colOff>50800</xdr:colOff>
      <xdr:row>91</xdr:row>
      <xdr:rowOff>123030</xdr:rowOff>
    </xdr:to>
    <xdr:sp textlink="">
      <xdr:nvSpPr>
        <xdr:cNvPr id="489" name="楕円 488">
          <a:extLst>
            <a:ext uri="{FF2B5EF4-FFF2-40B4-BE49-F238E27FC236}">
              <a16:creationId xmlns:a16="http://schemas.microsoft.com/office/drawing/2014/main" id="{00000000-0008-0000-0600-0000E9010000}"/>
            </a:ext>
          </a:extLst>
        </xdr:cNvPr>
        <xdr:cNvSpPr/>
      </xdr:nvSpPr>
      <xdr:spPr>
        <a:xfrm>
          <a:off x="10426700" y="156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107807</xdr:rowOff>
    </xdr:from>
    <xdr:ext cx="534377" cy="259045"/>
    <xdr:sp textlink="">
      <xdr:nvSpPr>
        <xdr:cNvPr id="490" name="普通建設事業費 （ うち更新整備　）該当値テキスト">
          <a:extLst>
            <a:ext uri="{FF2B5EF4-FFF2-40B4-BE49-F238E27FC236}">
              <a16:creationId xmlns:a16="http://schemas.microsoft.com/office/drawing/2014/main" id="{00000000-0008-0000-0600-0000EA010000}"/>
            </a:ext>
          </a:extLst>
        </xdr:cNvPr>
        <xdr:cNvSpPr txBox="1"/>
      </xdr:nvSpPr>
      <xdr:spPr>
        <a:xfrm>
          <a:off x="10528300" y="1553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87103</xdr:rowOff>
    </xdr:from>
    <xdr:to>
      <xdr:col>50</xdr:col>
      <xdr:colOff>165100</xdr:colOff>
      <xdr:row>91</xdr:row>
      <xdr:rowOff>17253</xdr:rowOff>
    </xdr:to>
    <xdr:sp textlink="">
      <xdr:nvSpPr>
        <xdr:cNvPr id="491" name="楕円 490">
          <a:extLst>
            <a:ext uri="{FF2B5EF4-FFF2-40B4-BE49-F238E27FC236}">
              <a16:creationId xmlns:a16="http://schemas.microsoft.com/office/drawing/2014/main" id="{00000000-0008-0000-0600-0000EB010000}"/>
            </a:ext>
          </a:extLst>
        </xdr:cNvPr>
        <xdr:cNvSpPr/>
      </xdr:nvSpPr>
      <xdr:spPr>
        <a:xfrm>
          <a:off x="9588500" y="1551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89</xdr:row>
      <xdr:rowOff>33780</xdr:rowOff>
    </xdr:from>
    <xdr:ext cx="534377" cy="259045"/>
    <xdr:sp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9372111" y="15292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71200</xdr:rowOff>
    </xdr:from>
    <xdr:to>
      <xdr:col>46</xdr:col>
      <xdr:colOff>38100</xdr:colOff>
      <xdr:row>91</xdr:row>
      <xdr:rowOff>1350</xdr:rowOff>
    </xdr:to>
    <xdr:sp textlink="">
      <xdr:nvSpPr>
        <xdr:cNvPr id="493" name="楕円 492">
          <a:extLst>
            <a:ext uri="{FF2B5EF4-FFF2-40B4-BE49-F238E27FC236}">
              <a16:creationId xmlns:a16="http://schemas.microsoft.com/office/drawing/2014/main" id="{00000000-0008-0000-0600-0000ED010000}"/>
            </a:ext>
          </a:extLst>
        </xdr:cNvPr>
        <xdr:cNvSpPr/>
      </xdr:nvSpPr>
      <xdr:spPr>
        <a:xfrm>
          <a:off x="8699500" y="155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17877</xdr:rowOff>
    </xdr:from>
    <xdr:ext cx="534377" cy="259045"/>
    <xdr:sp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8483111" y="1527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113263</xdr:rowOff>
    </xdr:from>
    <xdr:to>
      <xdr:col>41</xdr:col>
      <xdr:colOff>101600</xdr:colOff>
      <xdr:row>92</xdr:row>
      <xdr:rowOff>43413</xdr:rowOff>
    </xdr:to>
    <xdr:sp textlink="">
      <xdr:nvSpPr>
        <xdr:cNvPr id="495" name="楕円 494">
          <a:extLst>
            <a:ext uri="{FF2B5EF4-FFF2-40B4-BE49-F238E27FC236}">
              <a16:creationId xmlns:a16="http://schemas.microsoft.com/office/drawing/2014/main" id="{00000000-0008-0000-0600-0000EF010000}"/>
            </a:ext>
          </a:extLst>
        </xdr:cNvPr>
        <xdr:cNvSpPr/>
      </xdr:nvSpPr>
      <xdr:spPr>
        <a:xfrm>
          <a:off x="7810500" y="1571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59940</xdr:rowOff>
    </xdr:from>
    <xdr:ext cx="534377" cy="259045"/>
    <xdr:sp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7594111" y="1549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34199</xdr:rowOff>
    </xdr:from>
    <xdr:to>
      <xdr:col>36</xdr:col>
      <xdr:colOff>165100</xdr:colOff>
      <xdr:row>92</xdr:row>
      <xdr:rowOff>135799</xdr:rowOff>
    </xdr:to>
    <xdr:sp textlink="">
      <xdr:nvSpPr>
        <xdr:cNvPr id="497" name="楕円 496">
          <a:extLst>
            <a:ext uri="{FF2B5EF4-FFF2-40B4-BE49-F238E27FC236}">
              <a16:creationId xmlns:a16="http://schemas.microsoft.com/office/drawing/2014/main" id="{00000000-0008-0000-0600-0000F1010000}"/>
            </a:ext>
          </a:extLst>
        </xdr:cNvPr>
        <xdr:cNvSpPr/>
      </xdr:nvSpPr>
      <xdr:spPr>
        <a:xfrm>
          <a:off x="6921500" y="1580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152326</xdr:rowOff>
    </xdr:from>
    <xdr:ext cx="534377" cy="259045"/>
    <xdr:sp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6705111" y="1558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6" name="正方形/長方形 505">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23" name="災害復旧事業費グラフ枠">
          <a:extLst>
            <a:ext uri="{FF2B5EF4-FFF2-40B4-BE49-F238E27FC236}">
              <a16:creationId xmlns:a16="http://schemas.microsoft.com/office/drawing/2014/main" id="{00000000-0008-0000-0600-00000B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130229</xdr:rowOff>
    </xdr:from>
    <xdr:to>
      <xdr:col>85</xdr:col>
      <xdr:colOff>126364</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6317595" y="5273729"/>
          <a:ext cx="1269" cy="1511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textlink="">
      <xdr:nvSpPr>
        <xdr:cNvPr id="525" name="災害復旧事業費最小値テキスト">
          <a:extLst>
            <a:ext uri="{FF2B5EF4-FFF2-40B4-BE49-F238E27FC236}">
              <a16:creationId xmlns:a16="http://schemas.microsoft.com/office/drawing/2014/main" id="{00000000-0008-0000-0600-00000D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76906</xdr:rowOff>
    </xdr:from>
    <xdr:ext cx="534377" cy="259045"/>
    <xdr:sp textlink="">
      <xdr:nvSpPr>
        <xdr:cNvPr id="527" name="災害復旧事業費最大値テキスト">
          <a:extLst>
            <a:ext uri="{FF2B5EF4-FFF2-40B4-BE49-F238E27FC236}">
              <a16:creationId xmlns:a16="http://schemas.microsoft.com/office/drawing/2014/main" id="{00000000-0008-0000-0600-00000F020000}"/>
            </a:ext>
          </a:extLst>
        </xdr:cNvPr>
        <xdr:cNvSpPr txBox="1"/>
      </xdr:nvSpPr>
      <xdr:spPr>
        <a:xfrm>
          <a:off x="16370300" y="504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130229</xdr:rowOff>
    </xdr:from>
    <xdr:to>
      <xdr:col>86</xdr:col>
      <xdr:colOff>25400</xdr:colOff>
      <xdr:row>30</xdr:row>
      <xdr:rowOff>130229</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6230600" y="5273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96048</xdr:rowOff>
    </xdr:from>
    <xdr:to>
      <xdr:col>85</xdr:col>
      <xdr:colOff>127000</xdr:colOff>
      <xdr:row>39</xdr:row>
      <xdr:rowOff>96484</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5481300" y="6782598"/>
          <a:ext cx="8382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141604</xdr:rowOff>
    </xdr:from>
    <xdr:ext cx="378565" cy="259045"/>
    <xdr:sp textlink="">
      <xdr:nvSpPr>
        <xdr:cNvPr id="530" name="災害復旧事業費平均値テキスト">
          <a:extLst>
            <a:ext uri="{FF2B5EF4-FFF2-40B4-BE49-F238E27FC236}">
              <a16:creationId xmlns:a16="http://schemas.microsoft.com/office/drawing/2014/main" id="{00000000-0008-0000-0600-000012020000}"/>
            </a:ext>
          </a:extLst>
        </xdr:cNvPr>
        <xdr:cNvSpPr txBox="1"/>
      </xdr:nvSpPr>
      <xdr:spPr>
        <a:xfrm>
          <a:off x="16370300" y="648525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118727</xdr:rowOff>
    </xdr:from>
    <xdr:to>
      <xdr:col>85</xdr:col>
      <xdr:colOff>177800</xdr:colOff>
      <xdr:row>39</xdr:row>
      <xdr:rowOff>48877</xdr:rowOff>
    </xdr:to>
    <xdr:sp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6268700" y="6633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64044</xdr:rowOff>
    </xdr:from>
    <xdr:to>
      <xdr:col>81</xdr:col>
      <xdr:colOff>50800</xdr:colOff>
      <xdr:row>39</xdr:row>
      <xdr:rowOff>96048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4592300" y="6579144"/>
          <a:ext cx="889000" cy="20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124170</xdr:rowOff>
    </xdr:from>
    <xdr:to>
      <xdr:col>81</xdr:col>
      <xdr:colOff>101600</xdr:colOff>
      <xdr:row>39</xdr:row>
      <xdr:rowOff>54320</xdr:rowOff>
    </xdr:to>
    <xdr:sp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5430500" y="663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70847</xdr:rowOff>
    </xdr:from>
    <xdr:ext cx="378565" cy="259045"/>
    <xdr:sp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2017" y="6414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25618</xdr:rowOff>
    </xdr:from>
    <xdr:to>
      <xdr:col>76</xdr:col>
      <xdr:colOff>114300</xdr:colOff>
      <xdr:row>38</xdr:row>
      <xdr:rowOff>64044</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3703300" y="6369268"/>
          <a:ext cx="889000" cy="20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120360</xdr:rowOff>
    </xdr:from>
    <xdr:to>
      <xdr:col>76</xdr:col>
      <xdr:colOff>165100</xdr:colOff>
      <xdr:row>39</xdr:row>
      <xdr:rowOff>50510</xdr:rowOff>
    </xdr:to>
    <xdr:sp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4541500" y="663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41637</xdr:rowOff>
    </xdr:from>
    <xdr:ext cx="378565" cy="259045"/>
    <xdr:sp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3017" y="6728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142748</xdr:rowOff>
    </xdr:from>
    <xdr:to>
      <xdr:col>71</xdr:col>
      <xdr:colOff>177800</xdr:colOff>
      <xdr:row>37</xdr:row>
      <xdr:rowOff>25618</xdr:rowOff>
    </xdr:to>
    <xdr:cxnSp macro="">
      <xdr:nvCxnSpPr>
        <xdr:cNvPr id="538" name="直線コネクタ 537">
          <a:extLst>
            <a:ext uri="{FF2B5EF4-FFF2-40B4-BE49-F238E27FC236}">
              <a16:creationId xmlns:a16="http://schemas.microsoft.com/office/drawing/2014/main" id="{00000000-0008-0000-0600-00001A020000}"/>
            </a:ext>
          </a:extLst>
        </xdr:cNvPr>
        <xdr:cNvCxnSpPr/>
      </xdr:nvCxnSpPr>
      <xdr:spPr>
        <a:xfrm>
          <a:off x="12814300" y="6314948"/>
          <a:ext cx="889000" cy="5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73551</xdr:rowOff>
    </xdr:from>
    <xdr:to>
      <xdr:col>72</xdr:col>
      <xdr:colOff>38100</xdr:colOff>
      <xdr:row>39</xdr:row>
      <xdr:rowOff>3701</xdr:rowOff>
    </xdr:to>
    <xdr:sp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3652500" y="6588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166278</xdr:rowOff>
    </xdr:from>
    <xdr:ext cx="469744" cy="259045"/>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681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37846</xdr:rowOff>
    </xdr:from>
    <xdr:to>
      <xdr:col>67</xdr:col>
      <xdr:colOff>101600</xdr:colOff>
      <xdr:row>38</xdr:row>
      <xdr:rowOff>139446</xdr:rowOff>
    </xdr:to>
    <xdr:sp textlink="">
      <xdr:nvSpPr>
        <xdr:cNvPr id="541" name="フローチャート: 判断 540">
          <a:extLst>
            <a:ext uri="{FF2B5EF4-FFF2-40B4-BE49-F238E27FC236}">
              <a16:creationId xmlns:a16="http://schemas.microsoft.com/office/drawing/2014/main" id="{00000000-0008-0000-0600-00001D020000}"/>
            </a:ext>
          </a:extLst>
        </xdr:cNvPr>
        <xdr:cNvSpPr/>
      </xdr:nvSpPr>
      <xdr:spPr>
        <a:xfrm>
          <a:off x="12763500" y="655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130573</xdr:rowOff>
    </xdr:from>
    <xdr:ext cx="469744" cy="259045"/>
    <xdr:sp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64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45684</xdr:rowOff>
    </xdr:from>
    <xdr:to>
      <xdr:col>85</xdr:col>
      <xdr:colOff>177800</xdr:colOff>
      <xdr:row>39</xdr:row>
      <xdr:rowOff>147284</xdr:rowOff>
    </xdr:to>
    <xdr:sp textlink="">
      <xdr:nvSpPr>
        <xdr:cNvPr id="548" name="楕円 547">
          <a:extLst>
            <a:ext uri="{FF2B5EF4-FFF2-40B4-BE49-F238E27FC236}">
              <a16:creationId xmlns:a16="http://schemas.microsoft.com/office/drawing/2014/main" id="{00000000-0008-0000-0600-000024020000}"/>
            </a:ext>
          </a:extLst>
        </xdr:cNvPr>
        <xdr:cNvSpPr/>
      </xdr:nvSpPr>
      <xdr:spPr>
        <a:xfrm>
          <a:off x="16268700" y="673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132061</xdr:rowOff>
    </xdr:from>
    <xdr:ext cx="313932" cy="259045"/>
    <xdr:sp textlink="">
      <xdr:nvSpPr>
        <xdr:cNvPr id="549" name="災害復旧事業費該当値テキスト">
          <a:extLst>
            <a:ext uri="{FF2B5EF4-FFF2-40B4-BE49-F238E27FC236}">
              <a16:creationId xmlns:a16="http://schemas.microsoft.com/office/drawing/2014/main" id="{00000000-0008-0000-0600-000025020000}"/>
            </a:ext>
          </a:extLst>
        </xdr:cNvPr>
        <xdr:cNvSpPr txBox="1"/>
      </xdr:nvSpPr>
      <xdr:spPr>
        <a:xfrm>
          <a:off x="16370300" y="66471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45248</xdr:rowOff>
    </xdr:from>
    <xdr:to>
      <xdr:col>81</xdr:col>
      <xdr:colOff>101600</xdr:colOff>
      <xdr:row>39</xdr:row>
      <xdr:rowOff>146848</xdr:rowOff>
    </xdr:to>
    <xdr:sp textlink="">
      <xdr:nvSpPr>
        <xdr:cNvPr id="550" name="楕円 549">
          <a:extLst>
            <a:ext uri="{FF2B5EF4-FFF2-40B4-BE49-F238E27FC236}">
              <a16:creationId xmlns:a16="http://schemas.microsoft.com/office/drawing/2014/main" id="{00000000-0008-0000-0600-000026020000}"/>
            </a:ext>
          </a:extLst>
        </xdr:cNvPr>
        <xdr:cNvSpPr/>
      </xdr:nvSpPr>
      <xdr:spPr>
        <a:xfrm>
          <a:off x="15430500" y="673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137975</xdr:rowOff>
    </xdr:from>
    <xdr:ext cx="313932" cy="259045"/>
    <xdr:sp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5324333" y="68245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13244</xdr:rowOff>
    </xdr:from>
    <xdr:to>
      <xdr:col>76</xdr:col>
      <xdr:colOff>165100</xdr:colOff>
      <xdr:row>38</xdr:row>
      <xdr:rowOff>114844</xdr:rowOff>
    </xdr:to>
    <xdr:sp textlink="">
      <xdr:nvSpPr>
        <xdr:cNvPr id="552" name="楕円 551">
          <a:extLst>
            <a:ext uri="{FF2B5EF4-FFF2-40B4-BE49-F238E27FC236}">
              <a16:creationId xmlns:a16="http://schemas.microsoft.com/office/drawing/2014/main" id="{00000000-0008-0000-0600-000028020000}"/>
            </a:ext>
          </a:extLst>
        </xdr:cNvPr>
        <xdr:cNvSpPr/>
      </xdr:nvSpPr>
      <xdr:spPr>
        <a:xfrm>
          <a:off x="14541500" y="652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131371</xdr:rowOff>
    </xdr:from>
    <xdr:ext cx="469744" cy="259045"/>
    <xdr:sp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4357428" y="630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146268</xdr:rowOff>
    </xdr:from>
    <xdr:to>
      <xdr:col>72</xdr:col>
      <xdr:colOff>38100</xdr:colOff>
      <xdr:row>37</xdr:row>
      <xdr:rowOff>76418</xdr:rowOff>
    </xdr:to>
    <xdr:sp textlink="">
      <xdr:nvSpPr>
        <xdr:cNvPr id="554" name="楕円 553">
          <a:extLst>
            <a:ext uri="{FF2B5EF4-FFF2-40B4-BE49-F238E27FC236}">
              <a16:creationId xmlns:a16="http://schemas.microsoft.com/office/drawing/2014/main" id="{00000000-0008-0000-0600-00002A020000}"/>
            </a:ext>
          </a:extLst>
        </xdr:cNvPr>
        <xdr:cNvSpPr/>
      </xdr:nvSpPr>
      <xdr:spPr>
        <a:xfrm>
          <a:off x="13652500" y="631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92945</xdr:rowOff>
    </xdr:from>
    <xdr:ext cx="469744" cy="259045"/>
    <xdr:sp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3468428" y="6093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91948</xdr:rowOff>
    </xdr:from>
    <xdr:to>
      <xdr:col>67</xdr:col>
      <xdr:colOff>101600</xdr:colOff>
      <xdr:row>37</xdr:row>
      <xdr:rowOff>22098</xdr:rowOff>
    </xdr:to>
    <xdr:sp textlink="">
      <xdr:nvSpPr>
        <xdr:cNvPr id="556" name="楕円 555">
          <a:extLst>
            <a:ext uri="{FF2B5EF4-FFF2-40B4-BE49-F238E27FC236}">
              <a16:creationId xmlns:a16="http://schemas.microsoft.com/office/drawing/2014/main" id="{00000000-0008-0000-0600-00002C020000}"/>
            </a:ext>
          </a:extLst>
        </xdr:cNvPr>
        <xdr:cNvSpPr/>
      </xdr:nvSpPr>
      <xdr:spPr>
        <a:xfrm>
          <a:off x="12763500" y="626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38625</xdr:rowOff>
    </xdr:from>
    <xdr:ext cx="469744" cy="259045"/>
    <xdr:sp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579428" y="603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5" name="正方形/長方形 564">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2" name="失業対策事業費グラフ枠">
          <a:extLst>
            <a:ext uri="{FF2B5EF4-FFF2-40B4-BE49-F238E27FC236}">
              <a16:creationId xmlns:a16="http://schemas.microsoft.com/office/drawing/2014/main" id="{00000000-0008-0000-06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74" name="失業対策事業費最小値テキスト">
          <a:extLst>
            <a:ext uri="{FF2B5EF4-FFF2-40B4-BE49-F238E27FC236}">
              <a16:creationId xmlns:a16="http://schemas.microsoft.com/office/drawing/2014/main" id="{00000000-0008-0000-0600-00003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76" name="失業対策事業費最大値テキスト">
          <a:extLst>
            <a:ext uri="{FF2B5EF4-FFF2-40B4-BE49-F238E27FC236}">
              <a16:creationId xmlns:a16="http://schemas.microsoft.com/office/drawing/2014/main" id="{00000000-0008-0000-0600-00004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79" name="失業対策事業費平均値テキスト">
          <a:extLst>
            <a:ext uri="{FF2B5EF4-FFF2-40B4-BE49-F238E27FC236}">
              <a16:creationId xmlns:a16="http://schemas.microsoft.com/office/drawing/2014/main" id="{00000000-0008-0000-0600-00004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90" name="フローチャート: 判断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97" name="楕円 596">
          <a:extLst>
            <a:ext uri="{FF2B5EF4-FFF2-40B4-BE49-F238E27FC236}">
              <a16:creationId xmlns:a16="http://schemas.microsoft.com/office/drawing/2014/main" id="{00000000-0008-0000-0600-00005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98" name="失業対策事業費該当値テキスト">
          <a:extLst>
            <a:ext uri="{FF2B5EF4-FFF2-40B4-BE49-F238E27FC236}">
              <a16:creationId xmlns:a16="http://schemas.microsoft.com/office/drawing/2014/main" id="{00000000-0008-0000-0600-00005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99" name="楕円 598">
          <a:extLst>
            <a:ext uri="{FF2B5EF4-FFF2-40B4-BE49-F238E27FC236}">
              <a16:creationId xmlns:a16="http://schemas.microsoft.com/office/drawing/2014/main" id="{00000000-0008-0000-0600-00005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601" name="楕円 600">
          <a:extLst>
            <a:ext uri="{FF2B5EF4-FFF2-40B4-BE49-F238E27FC236}">
              <a16:creationId xmlns:a16="http://schemas.microsoft.com/office/drawing/2014/main" id="{00000000-0008-0000-0600-00005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603" name="楕円 602">
          <a:extLst>
            <a:ext uri="{FF2B5EF4-FFF2-40B4-BE49-F238E27FC236}">
              <a16:creationId xmlns:a16="http://schemas.microsoft.com/office/drawing/2014/main" id="{00000000-0008-0000-0600-00005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605" name="楕円 604">
          <a:extLst>
            <a:ext uri="{FF2B5EF4-FFF2-40B4-BE49-F238E27FC236}">
              <a16:creationId xmlns:a16="http://schemas.microsoft.com/office/drawing/2014/main" id="{00000000-0008-0000-0600-00005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4" name="正方形/長方形 613">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143625</xdr:rowOff>
    </xdr:from>
    <xdr:to>
      <xdr:col>85</xdr:col>
      <xdr:colOff>126364</xdr:colOff>
      <xdr:row>79</xdr:row>
      <xdr:rowOff>93294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1973675"/>
          <a:ext cx="1269" cy="1664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97121</xdr:rowOff>
    </xdr:from>
    <xdr:ext cx="534377" cy="259045"/>
    <xdr:sp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641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93294</xdr:rowOff>
    </xdr:from>
    <xdr:to>
      <xdr:col>86</xdr:col>
      <xdr:colOff>25400</xdr:colOff>
      <xdr:row>79</xdr:row>
      <xdr:rowOff>93294</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637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90302</xdr:rowOff>
    </xdr:from>
    <xdr:ext cx="534377" cy="259045"/>
    <xdr:sp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74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143625</xdr:rowOff>
    </xdr:from>
    <xdr:to>
      <xdr:col>86</xdr:col>
      <xdr:colOff>25400</xdr:colOff>
      <xdr:row>69</xdr:row>
      <xdr:rowOff>143625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197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170332</xdr:rowOff>
    </xdr:from>
    <xdr:to>
      <xdr:col>85</xdr:col>
      <xdr:colOff>127000</xdr:colOff>
      <xdr:row>72</xdr:row>
      <xdr:rowOff>80416</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5481300" y="12171832"/>
          <a:ext cx="838200" cy="25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144556</xdr:rowOff>
    </xdr:from>
    <xdr:ext cx="534377" cy="259045"/>
    <xdr:sp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2831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166129</xdr:rowOff>
    </xdr:from>
    <xdr:to>
      <xdr:col>85</xdr:col>
      <xdr:colOff>177800</xdr:colOff>
      <xdr:row>75</xdr:row>
      <xdr:rowOff>96279</xdr:rowOff>
    </xdr:to>
    <xdr:sp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285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140081</xdr:rowOff>
    </xdr:from>
    <xdr:to>
      <xdr:col>81</xdr:col>
      <xdr:colOff>50800</xdr:colOff>
      <xdr:row>72</xdr:row>
      <xdr:rowOff>80416</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4592300" y="12313031"/>
          <a:ext cx="889000" cy="11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22949</xdr:rowOff>
    </xdr:from>
    <xdr:to>
      <xdr:col>81</xdr:col>
      <xdr:colOff>101600</xdr:colOff>
      <xdr:row>75</xdr:row>
      <xdr:rowOff>124549</xdr:rowOff>
    </xdr:to>
    <xdr:sp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28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115676</xdr:rowOff>
    </xdr:from>
    <xdr:ext cx="534377" cy="259045"/>
    <xdr:sp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297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140081</xdr:rowOff>
    </xdr:from>
    <xdr:to>
      <xdr:col>76</xdr:col>
      <xdr:colOff>114300</xdr:colOff>
      <xdr:row>72</xdr:row>
      <xdr:rowOff>24867</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3703300" y="12313031"/>
          <a:ext cx="889000" cy="5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168453</xdr:rowOff>
    </xdr:from>
    <xdr:to>
      <xdr:col>76</xdr:col>
      <xdr:colOff>165100</xdr:colOff>
      <xdr:row>75</xdr:row>
      <xdr:rowOff>98603</xdr:rowOff>
    </xdr:to>
    <xdr:sp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2855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89730</xdr:rowOff>
    </xdr:from>
    <xdr:ext cx="534377" cy="259045"/>
    <xdr:sp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94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24867</xdr:rowOff>
    </xdr:from>
    <xdr:to>
      <xdr:col>71</xdr:col>
      <xdr:colOff>177800</xdr:colOff>
      <xdr:row>72</xdr:row>
      <xdr:rowOff>122593</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2814300" y="12369267"/>
          <a:ext cx="889000" cy="9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88595</xdr:rowOff>
    </xdr:from>
    <xdr:to>
      <xdr:col>72</xdr:col>
      <xdr:colOff>38100</xdr:colOff>
      <xdr:row>76</xdr:row>
      <xdr:rowOff>18746</xdr:rowOff>
    </xdr:to>
    <xdr:sp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29473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9872</xdr:rowOff>
    </xdr:from>
    <xdr:ext cx="534377" cy="259045"/>
    <xdr:sp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04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28131</xdr:rowOff>
    </xdr:from>
    <xdr:to>
      <xdr:col>67</xdr:col>
      <xdr:colOff>101600</xdr:colOff>
      <xdr:row>75</xdr:row>
      <xdr:rowOff>129731</xdr:rowOff>
    </xdr:to>
    <xdr:sp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2886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120857</xdr:rowOff>
    </xdr:from>
    <xdr:ext cx="534377" cy="259045"/>
    <xdr:sp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97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119532</xdr:rowOff>
    </xdr:from>
    <xdr:to>
      <xdr:col>85</xdr:col>
      <xdr:colOff>177800</xdr:colOff>
      <xdr:row>71</xdr:row>
      <xdr:rowOff>49682</xdr:rowOff>
    </xdr:to>
    <xdr:sp textlink="">
      <xdr:nvSpPr>
        <xdr:cNvPr id="655" name="楕円 654">
          <a:extLst>
            <a:ext uri="{FF2B5EF4-FFF2-40B4-BE49-F238E27FC236}">
              <a16:creationId xmlns:a16="http://schemas.microsoft.com/office/drawing/2014/main" id="{00000000-0008-0000-0600-00008F020000}"/>
            </a:ext>
          </a:extLst>
        </xdr:cNvPr>
        <xdr:cNvSpPr/>
      </xdr:nvSpPr>
      <xdr:spPr>
        <a:xfrm>
          <a:off x="16268700" y="1212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142409</xdr:rowOff>
    </xdr:from>
    <xdr:ext cx="534377" cy="259045"/>
    <xdr:sp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197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29616</xdr:rowOff>
    </xdr:from>
    <xdr:to>
      <xdr:col>81</xdr:col>
      <xdr:colOff>101600</xdr:colOff>
      <xdr:row>72</xdr:row>
      <xdr:rowOff>131216</xdr:rowOff>
    </xdr:to>
    <xdr:sp textlink="">
      <xdr:nvSpPr>
        <xdr:cNvPr id="657" name="楕円 656">
          <a:extLst>
            <a:ext uri="{FF2B5EF4-FFF2-40B4-BE49-F238E27FC236}">
              <a16:creationId xmlns:a16="http://schemas.microsoft.com/office/drawing/2014/main" id="{00000000-0008-0000-0600-000091020000}"/>
            </a:ext>
          </a:extLst>
        </xdr:cNvPr>
        <xdr:cNvSpPr/>
      </xdr:nvSpPr>
      <xdr:spPr>
        <a:xfrm>
          <a:off x="15430500" y="1237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147743</xdr:rowOff>
    </xdr:from>
    <xdr:ext cx="534377" cy="259045"/>
    <xdr:sp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2149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89281</xdr:rowOff>
    </xdr:from>
    <xdr:to>
      <xdr:col>76</xdr:col>
      <xdr:colOff>165100</xdr:colOff>
      <xdr:row>72</xdr:row>
      <xdr:rowOff>19431</xdr:rowOff>
    </xdr:to>
    <xdr:sp textlink="">
      <xdr:nvSpPr>
        <xdr:cNvPr id="659" name="楕円 658">
          <a:extLst>
            <a:ext uri="{FF2B5EF4-FFF2-40B4-BE49-F238E27FC236}">
              <a16:creationId xmlns:a16="http://schemas.microsoft.com/office/drawing/2014/main" id="{00000000-0008-0000-0600-000093020000}"/>
            </a:ext>
          </a:extLst>
        </xdr:cNvPr>
        <xdr:cNvSpPr/>
      </xdr:nvSpPr>
      <xdr:spPr>
        <a:xfrm>
          <a:off x="14541500" y="1226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35958</xdr:rowOff>
    </xdr:from>
    <xdr:ext cx="534377" cy="259045"/>
    <xdr:sp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203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145517</xdr:rowOff>
    </xdr:from>
    <xdr:to>
      <xdr:col>72</xdr:col>
      <xdr:colOff>38100</xdr:colOff>
      <xdr:row>72</xdr:row>
      <xdr:rowOff>75667</xdr:rowOff>
    </xdr:to>
    <xdr:sp textlink="">
      <xdr:nvSpPr>
        <xdr:cNvPr id="661" name="楕円 660">
          <a:extLst>
            <a:ext uri="{FF2B5EF4-FFF2-40B4-BE49-F238E27FC236}">
              <a16:creationId xmlns:a16="http://schemas.microsoft.com/office/drawing/2014/main" id="{00000000-0008-0000-0600-000095020000}"/>
            </a:ext>
          </a:extLst>
        </xdr:cNvPr>
        <xdr:cNvSpPr/>
      </xdr:nvSpPr>
      <xdr:spPr>
        <a:xfrm>
          <a:off x="13652500" y="1231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92194</xdr:rowOff>
    </xdr:from>
    <xdr:ext cx="534377" cy="259045"/>
    <xdr:sp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2093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71793</xdr:rowOff>
    </xdr:from>
    <xdr:to>
      <xdr:col>67</xdr:col>
      <xdr:colOff>101600</xdr:colOff>
      <xdr:row>73</xdr:row>
      <xdr:rowOff>1943</xdr:rowOff>
    </xdr:to>
    <xdr:sp textlink="">
      <xdr:nvSpPr>
        <xdr:cNvPr id="663" name="楕円 662">
          <a:extLst>
            <a:ext uri="{FF2B5EF4-FFF2-40B4-BE49-F238E27FC236}">
              <a16:creationId xmlns:a16="http://schemas.microsoft.com/office/drawing/2014/main" id="{00000000-0008-0000-0600-000097020000}"/>
            </a:ext>
          </a:extLst>
        </xdr:cNvPr>
        <xdr:cNvSpPr/>
      </xdr:nvSpPr>
      <xdr:spPr>
        <a:xfrm>
          <a:off x="12763500" y="1241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18470</xdr:rowOff>
    </xdr:from>
    <xdr:ext cx="534377" cy="259045"/>
    <xdr:sp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219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7" name="積立金グラフ枠">
          <a:extLst>
            <a:ext uri="{FF2B5EF4-FFF2-40B4-BE49-F238E27FC236}">
              <a16:creationId xmlns:a16="http://schemas.microsoft.com/office/drawing/2014/main" id="{00000000-0008-0000-06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26924</xdr:rowOff>
    </xdr:from>
    <xdr:to>
      <xdr:col>85</xdr:col>
      <xdr:colOff>126364</xdr:colOff>
      <xdr:row>98</xdr:row>
      <xdr:rowOff>110897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6317595" y="15628874"/>
          <a:ext cx="1269" cy="1284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114724</xdr:rowOff>
    </xdr:from>
    <xdr:ext cx="469744" cy="259045"/>
    <xdr:sp textlink="">
      <xdr:nvSpPr>
        <xdr:cNvPr id="689" name="積立金最小値テキスト">
          <a:extLst>
            <a:ext uri="{FF2B5EF4-FFF2-40B4-BE49-F238E27FC236}">
              <a16:creationId xmlns:a16="http://schemas.microsoft.com/office/drawing/2014/main" id="{00000000-0008-0000-0600-0000B1020000}"/>
            </a:ext>
          </a:extLst>
        </xdr:cNvPr>
        <xdr:cNvSpPr txBox="1"/>
      </xdr:nvSpPr>
      <xdr:spPr>
        <a:xfrm>
          <a:off x="16370300" y="1691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110897</xdr:rowOff>
    </xdr:from>
    <xdr:to>
      <xdr:col>86</xdr:col>
      <xdr:colOff>25400</xdr:colOff>
      <xdr:row>98</xdr:row>
      <xdr:rowOff>110897</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691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145051</xdr:rowOff>
    </xdr:from>
    <xdr:ext cx="534377" cy="259045"/>
    <xdr:sp textlink="">
      <xdr:nvSpPr>
        <xdr:cNvPr id="691" name="積立金最大値テキスト">
          <a:extLst>
            <a:ext uri="{FF2B5EF4-FFF2-40B4-BE49-F238E27FC236}">
              <a16:creationId xmlns:a16="http://schemas.microsoft.com/office/drawing/2014/main" id="{00000000-0008-0000-0600-0000B3020000}"/>
            </a:ext>
          </a:extLst>
        </xdr:cNvPr>
        <xdr:cNvSpPr txBox="1"/>
      </xdr:nvSpPr>
      <xdr:spPr>
        <a:xfrm>
          <a:off x="16370300" y="1540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26924</xdr:rowOff>
    </xdr:from>
    <xdr:to>
      <xdr:col>86</xdr:col>
      <xdr:colOff>25400</xdr:colOff>
      <xdr:row>91</xdr:row>
      <xdr:rowOff>26924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6230600" y="15628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127433</xdr:rowOff>
    </xdr:from>
    <xdr:to>
      <xdr:col>85</xdr:col>
      <xdr:colOff>127000</xdr:colOff>
      <xdr:row>94</xdr:row>
      <xdr:rowOff>136804</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5481300" y="15729383"/>
          <a:ext cx="838200" cy="52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117694</xdr:rowOff>
    </xdr:from>
    <xdr:ext cx="469744" cy="259045"/>
    <xdr:sp textlink="">
      <xdr:nvSpPr>
        <xdr:cNvPr id="694" name="積立金平均値テキスト">
          <a:extLst>
            <a:ext uri="{FF2B5EF4-FFF2-40B4-BE49-F238E27FC236}">
              <a16:creationId xmlns:a16="http://schemas.microsoft.com/office/drawing/2014/main" id="{00000000-0008-0000-0600-0000B6020000}"/>
            </a:ext>
          </a:extLst>
        </xdr:cNvPr>
        <xdr:cNvSpPr txBox="1"/>
      </xdr:nvSpPr>
      <xdr:spPr>
        <a:xfrm>
          <a:off x="16370300" y="1623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139267</xdr:rowOff>
    </xdr:from>
    <xdr:to>
      <xdr:col>85</xdr:col>
      <xdr:colOff>177800</xdr:colOff>
      <xdr:row>95</xdr:row>
      <xdr:rowOff>69417</xdr:rowOff>
    </xdr:to>
    <xdr:sp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6268700" y="16255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127433</xdr:rowOff>
    </xdr:from>
    <xdr:to>
      <xdr:col>81</xdr:col>
      <xdr:colOff>50800</xdr:colOff>
      <xdr:row>92</xdr:row>
      <xdr:rowOff>131471</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4592300" y="15729383"/>
          <a:ext cx="889000" cy="17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108559</xdr:rowOff>
    </xdr:from>
    <xdr:to>
      <xdr:col>81</xdr:col>
      <xdr:colOff>101600</xdr:colOff>
      <xdr:row>95</xdr:row>
      <xdr:rowOff>38709</xdr:rowOff>
    </xdr:to>
    <xdr:sp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5430500" y="16224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95</xdr:row>
      <xdr:rowOff>29836</xdr:rowOff>
    </xdr:from>
    <xdr:ext cx="469744" cy="259045"/>
    <xdr:sp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46428" y="16317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131471</xdr:rowOff>
    </xdr:from>
    <xdr:to>
      <xdr:col>76</xdr:col>
      <xdr:colOff>114300</xdr:colOff>
      <xdr:row>97</xdr:row>
      <xdr:rowOff>24181</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3703300" y="15904871"/>
          <a:ext cx="889000" cy="74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130124</xdr:rowOff>
    </xdr:from>
    <xdr:to>
      <xdr:col>76</xdr:col>
      <xdr:colOff>165100</xdr:colOff>
      <xdr:row>94</xdr:row>
      <xdr:rowOff>60274</xdr:rowOff>
    </xdr:to>
    <xdr:sp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4541500" y="1607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51401</xdr:rowOff>
    </xdr:from>
    <xdr:ext cx="534377" cy="259045"/>
    <xdr:sp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16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92838</xdr:rowOff>
    </xdr:from>
    <xdr:to>
      <xdr:col>71</xdr:col>
      <xdr:colOff>177800</xdr:colOff>
      <xdr:row>97</xdr:row>
      <xdr:rowOff>24181</xdr:rowOff>
    </xdr:to>
    <xdr:cxnSp macro="">
      <xdr:nvCxnSpPr>
        <xdr:cNvPr id="702" name="直線コネクタ 701">
          <a:extLst>
            <a:ext uri="{FF2B5EF4-FFF2-40B4-BE49-F238E27FC236}">
              <a16:creationId xmlns:a16="http://schemas.microsoft.com/office/drawing/2014/main" id="{00000000-0008-0000-0600-0000BE020000}"/>
            </a:ext>
          </a:extLst>
        </xdr:cNvPr>
        <xdr:cNvCxnSpPr/>
      </xdr:nvCxnSpPr>
      <xdr:spPr>
        <a:xfrm>
          <a:off x="12814300" y="16552038"/>
          <a:ext cx="889000" cy="10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34874</xdr:rowOff>
    </xdr:from>
    <xdr:to>
      <xdr:col>72</xdr:col>
      <xdr:colOff>38100</xdr:colOff>
      <xdr:row>97</xdr:row>
      <xdr:rowOff>136474</xdr:rowOff>
    </xdr:to>
    <xdr:sp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3652500" y="1666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127601</xdr:rowOff>
    </xdr:from>
    <xdr:ext cx="469744" cy="259045"/>
    <xdr:sp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68428" y="1675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116484</xdr:rowOff>
    </xdr:from>
    <xdr:to>
      <xdr:col>67</xdr:col>
      <xdr:colOff>101600</xdr:colOff>
      <xdr:row>97</xdr:row>
      <xdr:rowOff>46634</xdr:rowOff>
    </xdr:to>
    <xdr:sp textlink="">
      <xdr:nvSpPr>
        <xdr:cNvPr id="705" name="フローチャート: 判断 704">
          <a:extLst>
            <a:ext uri="{FF2B5EF4-FFF2-40B4-BE49-F238E27FC236}">
              <a16:creationId xmlns:a16="http://schemas.microsoft.com/office/drawing/2014/main" id="{00000000-0008-0000-0600-0000C1020000}"/>
            </a:ext>
          </a:extLst>
        </xdr:cNvPr>
        <xdr:cNvSpPr/>
      </xdr:nvSpPr>
      <xdr:spPr>
        <a:xfrm>
          <a:off x="12763500" y="16575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37761</xdr:rowOff>
    </xdr:from>
    <xdr:ext cx="469744" cy="259045"/>
    <xdr:sp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6668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86004</xdr:rowOff>
    </xdr:from>
    <xdr:to>
      <xdr:col>85</xdr:col>
      <xdr:colOff>177800</xdr:colOff>
      <xdr:row>95</xdr:row>
      <xdr:rowOff>16154</xdr:rowOff>
    </xdr:to>
    <xdr:sp textlink="">
      <xdr:nvSpPr>
        <xdr:cNvPr id="712" name="楕円 711">
          <a:extLst>
            <a:ext uri="{FF2B5EF4-FFF2-40B4-BE49-F238E27FC236}">
              <a16:creationId xmlns:a16="http://schemas.microsoft.com/office/drawing/2014/main" id="{00000000-0008-0000-0600-0000C8020000}"/>
            </a:ext>
          </a:extLst>
        </xdr:cNvPr>
        <xdr:cNvSpPr/>
      </xdr:nvSpPr>
      <xdr:spPr>
        <a:xfrm>
          <a:off x="16268700" y="1620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108881</xdr:rowOff>
    </xdr:from>
    <xdr:ext cx="534377" cy="259045"/>
    <xdr:sp textlink="">
      <xdr:nvSpPr>
        <xdr:cNvPr id="713" name="積立金該当値テキスト">
          <a:extLst>
            <a:ext uri="{FF2B5EF4-FFF2-40B4-BE49-F238E27FC236}">
              <a16:creationId xmlns:a16="http://schemas.microsoft.com/office/drawing/2014/main" id="{00000000-0008-0000-0600-0000C9020000}"/>
            </a:ext>
          </a:extLst>
        </xdr:cNvPr>
        <xdr:cNvSpPr txBox="1"/>
      </xdr:nvSpPr>
      <xdr:spPr>
        <a:xfrm>
          <a:off x="16370300" y="1605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76633</xdr:rowOff>
    </xdr:from>
    <xdr:to>
      <xdr:col>81</xdr:col>
      <xdr:colOff>101600</xdr:colOff>
      <xdr:row>92</xdr:row>
      <xdr:rowOff>6783</xdr:rowOff>
    </xdr:to>
    <xdr:sp textlink="">
      <xdr:nvSpPr>
        <xdr:cNvPr id="714" name="楕円 713">
          <a:extLst>
            <a:ext uri="{FF2B5EF4-FFF2-40B4-BE49-F238E27FC236}">
              <a16:creationId xmlns:a16="http://schemas.microsoft.com/office/drawing/2014/main" id="{00000000-0008-0000-0600-0000CA020000}"/>
            </a:ext>
          </a:extLst>
        </xdr:cNvPr>
        <xdr:cNvSpPr/>
      </xdr:nvSpPr>
      <xdr:spPr>
        <a:xfrm>
          <a:off x="15430500" y="1567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23310</xdr:rowOff>
    </xdr:from>
    <xdr:ext cx="534377" cy="259045"/>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5214111" y="1545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80671</xdr:rowOff>
    </xdr:from>
    <xdr:to>
      <xdr:col>76</xdr:col>
      <xdr:colOff>165100</xdr:colOff>
      <xdr:row>93</xdr:row>
      <xdr:rowOff>10821</xdr:rowOff>
    </xdr:to>
    <xdr:sp textlink="">
      <xdr:nvSpPr>
        <xdr:cNvPr id="716" name="楕円 715">
          <a:extLst>
            <a:ext uri="{FF2B5EF4-FFF2-40B4-BE49-F238E27FC236}">
              <a16:creationId xmlns:a16="http://schemas.microsoft.com/office/drawing/2014/main" id="{00000000-0008-0000-0600-0000CC020000}"/>
            </a:ext>
          </a:extLst>
        </xdr:cNvPr>
        <xdr:cNvSpPr/>
      </xdr:nvSpPr>
      <xdr:spPr>
        <a:xfrm>
          <a:off x="14541500" y="1585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27348</xdr:rowOff>
    </xdr:from>
    <xdr:ext cx="534377" cy="259045"/>
    <xdr:sp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4325111" y="15629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144831</xdr:rowOff>
    </xdr:from>
    <xdr:to>
      <xdr:col>72</xdr:col>
      <xdr:colOff>38100</xdr:colOff>
      <xdr:row>97</xdr:row>
      <xdr:rowOff>74981</xdr:rowOff>
    </xdr:to>
    <xdr:sp textlink="">
      <xdr:nvSpPr>
        <xdr:cNvPr id="718" name="楕円 717">
          <a:extLst>
            <a:ext uri="{FF2B5EF4-FFF2-40B4-BE49-F238E27FC236}">
              <a16:creationId xmlns:a16="http://schemas.microsoft.com/office/drawing/2014/main" id="{00000000-0008-0000-0600-0000CE020000}"/>
            </a:ext>
          </a:extLst>
        </xdr:cNvPr>
        <xdr:cNvSpPr/>
      </xdr:nvSpPr>
      <xdr:spPr>
        <a:xfrm>
          <a:off x="13652500" y="1660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95</xdr:row>
      <xdr:rowOff>91508</xdr:rowOff>
    </xdr:from>
    <xdr:ext cx="469744" cy="259045"/>
    <xdr:sp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3468428" y="1637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42038</xdr:rowOff>
    </xdr:from>
    <xdr:to>
      <xdr:col>67</xdr:col>
      <xdr:colOff>101600</xdr:colOff>
      <xdr:row>96</xdr:row>
      <xdr:rowOff>143638</xdr:rowOff>
    </xdr:to>
    <xdr:sp textlink="">
      <xdr:nvSpPr>
        <xdr:cNvPr id="720" name="楕円 719">
          <a:extLst>
            <a:ext uri="{FF2B5EF4-FFF2-40B4-BE49-F238E27FC236}">
              <a16:creationId xmlns:a16="http://schemas.microsoft.com/office/drawing/2014/main" id="{00000000-0008-0000-0600-0000D0020000}"/>
            </a:ext>
          </a:extLst>
        </xdr:cNvPr>
        <xdr:cNvSpPr/>
      </xdr:nvSpPr>
      <xdr:spPr>
        <a:xfrm>
          <a:off x="12763500" y="1650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160165</xdr:rowOff>
    </xdr:from>
    <xdr:ext cx="469744" cy="259045"/>
    <xdr:sp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2579428" y="16276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9" name="正方形/長方形 728">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46" name="投資及び出資金グラフ枠">
          <a:extLst>
            <a:ext uri="{FF2B5EF4-FFF2-40B4-BE49-F238E27FC236}">
              <a16:creationId xmlns:a16="http://schemas.microsoft.com/office/drawing/2014/main" id="{00000000-0008-0000-06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124678</xdr:rowOff>
    </xdr:from>
    <xdr:to>
      <xdr:col>116</xdr:col>
      <xdr:colOff>62864</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2159595" y="5268178"/>
          <a:ext cx="1269" cy="1517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textlink="">
      <xdr:nvSpPr>
        <xdr:cNvPr id="748" name="投資及び出資金最小値テキスト">
          <a:extLst>
            <a:ext uri="{FF2B5EF4-FFF2-40B4-BE49-F238E27FC236}">
              <a16:creationId xmlns:a16="http://schemas.microsoft.com/office/drawing/2014/main" id="{00000000-0008-0000-0600-0000E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71355</xdr:rowOff>
    </xdr:from>
    <xdr:ext cx="469744" cy="259045"/>
    <xdr:sp textlink="">
      <xdr:nvSpPr>
        <xdr:cNvPr id="750" name="投資及び出資金最大値テキスト">
          <a:extLst>
            <a:ext uri="{FF2B5EF4-FFF2-40B4-BE49-F238E27FC236}">
              <a16:creationId xmlns:a16="http://schemas.microsoft.com/office/drawing/2014/main" id="{00000000-0008-0000-0600-0000EE020000}"/>
            </a:ext>
          </a:extLst>
        </xdr:cNvPr>
        <xdr:cNvSpPr txBox="1"/>
      </xdr:nvSpPr>
      <xdr:spPr>
        <a:xfrm>
          <a:off x="22212300" y="5043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124678</xdr:rowOff>
    </xdr:from>
    <xdr:to>
      <xdr:col>116</xdr:col>
      <xdr:colOff>152400</xdr:colOff>
      <xdr:row>30</xdr:row>
      <xdr:rowOff>124678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2072600" y="5268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156028</xdr:rowOff>
    </xdr:from>
    <xdr:to>
      <xdr:col>116</xdr:col>
      <xdr:colOff>63500</xdr:colOff>
      <xdr:row>36</xdr:row>
      <xdr:rowOff>1560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1323300" y="5985328"/>
          <a:ext cx="838200" cy="188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5605</xdr:rowOff>
    </xdr:from>
    <xdr:ext cx="469744" cy="259045"/>
    <xdr:sp textlink="">
      <xdr:nvSpPr>
        <xdr:cNvPr id="753" name="投資及び出資金平均値テキスト">
          <a:extLst>
            <a:ext uri="{FF2B5EF4-FFF2-40B4-BE49-F238E27FC236}">
              <a16:creationId xmlns:a16="http://schemas.microsoft.com/office/drawing/2014/main" id="{00000000-0008-0000-0600-0000F1020000}"/>
            </a:ext>
          </a:extLst>
        </xdr:cNvPr>
        <xdr:cNvSpPr txBox="1"/>
      </xdr:nvSpPr>
      <xdr:spPr>
        <a:xfrm>
          <a:off x="22212300" y="61778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27178</xdr:rowOff>
    </xdr:from>
    <xdr:to>
      <xdr:col>116</xdr:col>
      <xdr:colOff>114300</xdr:colOff>
      <xdr:row>36</xdr:row>
      <xdr:rowOff>128778</xdr:rowOff>
    </xdr:to>
    <xdr:sp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2110700" y="6199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156028</xdr:rowOff>
    </xdr:from>
    <xdr:to>
      <xdr:col>111</xdr:col>
      <xdr:colOff>177800</xdr:colOff>
      <xdr:row>35</xdr:row>
      <xdr:rowOff>166479</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20434300" y="5985328"/>
          <a:ext cx="889000" cy="181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35</xdr:row>
      <xdr:rowOff>127435</xdr:rowOff>
    </xdr:from>
    <xdr:to>
      <xdr:col>112</xdr:col>
      <xdr:colOff>38100</xdr:colOff>
      <xdr:row>36</xdr:row>
      <xdr:rowOff>57585</xdr:rowOff>
    </xdr:to>
    <xdr:sp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1272500" y="61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48712</xdr:rowOff>
    </xdr:from>
    <xdr:ext cx="469744" cy="259045"/>
    <xdr:sp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428" y="622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85816</xdr:rowOff>
    </xdr:from>
    <xdr:to>
      <xdr:col>107</xdr:col>
      <xdr:colOff>50800</xdr:colOff>
      <xdr:row>35</xdr:row>
      <xdr:rowOff>166479</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9545300" y="5400766"/>
          <a:ext cx="889000" cy="76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49711</xdr:rowOff>
    </xdr:from>
    <xdr:to>
      <xdr:col>107</xdr:col>
      <xdr:colOff>101600</xdr:colOff>
      <xdr:row>36</xdr:row>
      <xdr:rowOff>151311</xdr:rowOff>
    </xdr:to>
    <xdr:sp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20383500" y="622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142438</xdr:rowOff>
    </xdr:from>
    <xdr:ext cx="469744" cy="259045"/>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199428" y="6314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85816</xdr:rowOff>
    </xdr:from>
    <xdr:to>
      <xdr:col>102</xdr:col>
      <xdr:colOff>114300</xdr:colOff>
      <xdr:row>36</xdr:row>
      <xdr:rowOff>58384</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flipV="1">
          <a:off x="18656300" y="5400766"/>
          <a:ext cx="889000" cy="82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131028</xdr:rowOff>
    </xdr:from>
    <xdr:to>
      <xdr:col>102</xdr:col>
      <xdr:colOff>165100</xdr:colOff>
      <xdr:row>36</xdr:row>
      <xdr:rowOff>61178</xdr:rowOff>
    </xdr:to>
    <xdr:sp textlink="">
      <xdr:nvSpPr>
        <xdr:cNvPr id="762" name="フローチャート: 判断 761">
          <a:extLst>
            <a:ext uri="{FF2B5EF4-FFF2-40B4-BE49-F238E27FC236}">
              <a16:creationId xmlns:a16="http://schemas.microsoft.com/office/drawing/2014/main" id="{00000000-0008-0000-0600-0000FA020000}"/>
            </a:ext>
          </a:extLst>
        </xdr:cNvPr>
        <xdr:cNvSpPr/>
      </xdr:nvSpPr>
      <xdr:spPr>
        <a:xfrm>
          <a:off x="19494500" y="613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52305</xdr:rowOff>
    </xdr:from>
    <xdr:ext cx="469744" cy="259045"/>
    <xdr:sp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22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73878</xdr:rowOff>
    </xdr:from>
    <xdr:to>
      <xdr:col>98</xdr:col>
      <xdr:colOff>38100</xdr:colOff>
      <xdr:row>36</xdr:row>
      <xdr:rowOff>4028</xdr:rowOff>
    </xdr:to>
    <xdr:sp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8605500" y="607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20555</xdr:rowOff>
    </xdr:from>
    <xdr:ext cx="469744" cy="259045"/>
    <xdr:sp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5849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122210</xdr:rowOff>
    </xdr:from>
    <xdr:to>
      <xdr:col>116</xdr:col>
      <xdr:colOff>114300</xdr:colOff>
      <xdr:row>36</xdr:row>
      <xdr:rowOff>52360</xdr:rowOff>
    </xdr:to>
    <xdr:sp textlink="">
      <xdr:nvSpPr>
        <xdr:cNvPr id="771" name="楕円 770">
          <a:extLst>
            <a:ext uri="{FF2B5EF4-FFF2-40B4-BE49-F238E27FC236}">
              <a16:creationId xmlns:a16="http://schemas.microsoft.com/office/drawing/2014/main" id="{00000000-0008-0000-0600-000003030000}"/>
            </a:ext>
          </a:extLst>
        </xdr:cNvPr>
        <xdr:cNvSpPr/>
      </xdr:nvSpPr>
      <xdr:spPr>
        <a:xfrm>
          <a:off x="22110700" y="612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145087</xdr:rowOff>
    </xdr:from>
    <xdr:ext cx="469744" cy="259045"/>
    <xdr:sp textlink="">
      <xdr:nvSpPr>
        <xdr:cNvPr id="772" name="投資及び出資金該当値テキスト">
          <a:extLst>
            <a:ext uri="{FF2B5EF4-FFF2-40B4-BE49-F238E27FC236}">
              <a16:creationId xmlns:a16="http://schemas.microsoft.com/office/drawing/2014/main" id="{00000000-0008-0000-0600-000004030000}"/>
            </a:ext>
          </a:extLst>
        </xdr:cNvPr>
        <xdr:cNvSpPr txBox="1"/>
      </xdr:nvSpPr>
      <xdr:spPr>
        <a:xfrm>
          <a:off x="22212300" y="597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105228</xdr:rowOff>
    </xdr:from>
    <xdr:to>
      <xdr:col>112</xdr:col>
      <xdr:colOff>38100</xdr:colOff>
      <xdr:row>35</xdr:row>
      <xdr:rowOff>35378</xdr:rowOff>
    </xdr:to>
    <xdr:sp textlink="">
      <xdr:nvSpPr>
        <xdr:cNvPr id="773" name="楕円 772">
          <a:extLst>
            <a:ext uri="{FF2B5EF4-FFF2-40B4-BE49-F238E27FC236}">
              <a16:creationId xmlns:a16="http://schemas.microsoft.com/office/drawing/2014/main" id="{00000000-0008-0000-0600-000005030000}"/>
            </a:ext>
          </a:extLst>
        </xdr:cNvPr>
        <xdr:cNvSpPr/>
      </xdr:nvSpPr>
      <xdr:spPr>
        <a:xfrm>
          <a:off x="21272500" y="593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51905</xdr:rowOff>
    </xdr:from>
    <xdr:ext cx="469744" cy="259045"/>
    <xdr:sp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21088428" y="570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115679</xdr:rowOff>
    </xdr:from>
    <xdr:to>
      <xdr:col>107</xdr:col>
      <xdr:colOff>101600</xdr:colOff>
      <xdr:row>36</xdr:row>
      <xdr:rowOff>45829</xdr:rowOff>
    </xdr:to>
    <xdr:sp textlink="">
      <xdr:nvSpPr>
        <xdr:cNvPr id="775" name="楕円 774">
          <a:extLst>
            <a:ext uri="{FF2B5EF4-FFF2-40B4-BE49-F238E27FC236}">
              <a16:creationId xmlns:a16="http://schemas.microsoft.com/office/drawing/2014/main" id="{00000000-0008-0000-0600-000007030000}"/>
            </a:ext>
          </a:extLst>
        </xdr:cNvPr>
        <xdr:cNvSpPr/>
      </xdr:nvSpPr>
      <xdr:spPr>
        <a:xfrm>
          <a:off x="20383500" y="611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62356</xdr:rowOff>
    </xdr:from>
    <xdr:ext cx="469744" cy="259045"/>
    <xdr:sp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20199428" y="589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35016</xdr:rowOff>
    </xdr:from>
    <xdr:to>
      <xdr:col>102</xdr:col>
      <xdr:colOff>165100</xdr:colOff>
      <xdr:row>31</xdr:row>
      <xdr:rowOff>136616</xdr:rowOff>
    </xdr:to>
    <xdr:sp textlink="">
      <xdr:nvSpPr>
        <xdr:cNvPr id="777" name="楕円 776">
          <a:extLst>
            <a:ext uri="{FF2B5EF4-FFF2-40B4-BE49-F238E27FC236}">
              <a16:creationId xmlns:a16="http://schemas.microsoft.com/office/drawing/2014/main" id="{00000000-0008-0000-0600-000009030000}"/>
            </a:ext>
          </a:extLst>
        </xdr:cNvPr>
        <xdr:cNvSpPr/>
      </xdr:nvSpPr>
      <xdr:spPr>
        <a:xfrm>
          <a:off x="19494500" y="534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153143</xdr:rowOff>
    </xdr:from>
    <xdr:ext cx="469744" cy="259045"/>
    <xdr:sp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9310428" y="51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7584</xdr:rowOff>
    </xdr:from>
    <xdr:to>
      <xdr:col>98</xdr:col>
      <xdr:colOff>38100</xdr:colOff>
      <xdr:row>36</xdr:row>
      <xdr:rowOff>109184</xdr:rowOff>
    </xdr:to>
    <xdr:sp textlink="">
      <xdr:nvSpPr>
        <xdr:cNvPr id="779" name="楕円 778">
          <a:extLst>
            <a:ext uri="{FF2B5EF4-FFF2-40B4-BE49-F238E27FC236}">
              <a16:creationId xmlns:a16="http://schemas.microsoft.com/office/drawing/2014/main" id="{00000000-0008-0000-0600-00000B030000}"/>
            </a:ext>
          </a:extLst>
        </xdr:cNvPr>
        <xdr:cNvSpPr/>
      </xdr:nvSpPr>
      <xdr:spPr>
        <a:xfrm>
          <a:off x="18605500" y="617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100311</xdr:rowOff>
    </xdr:from>
    <xdr:ext cx="469744" cy="259045"/>
    <xdr:sp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421428" y="6272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83" name="正方形/長方形 782">
          <a:extLst>
            <a:ext uri="{FF2B5EF4-FFF2-40B4-BE49-F238E27FC236}">
              <a16:creationId xmlns:a16="http://schemas.microsoft.com/office/drawing/2014/main" id="{00000000-0008-0000-06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85" name="正方形/長方形 784">
          <a:extLst>
            <a:ext uri="{FF2B5EF4-FFF2-40B4-BE49-F238E27FC236}">
              <a16:creationId xmlns:a16="http://schemas.microsoft.com/office/drawing/2014/main" id="{00000000-0008-0000-06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7" name="正方形/長方形 786">
          <a:extLst>
            <a:ext uri="{FF2B5EF4-FFF2-40B4-BE49-F238E27FC236}">
              <a16:creationId xmlns:a16="http://schemas.microsoft.com/office/drawing/2014/main" id="{00000000-0008-0000-06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8" name="正方形/長方形 787">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803" name="貸付金グラフ枠">
          <a:extLst>
            <a:ext uri="{FF2B5EF4-FFF2-40B4-BE49-F238E27FC236}">
              <a16:creationId xmlns:a16="http://schemas.microsoft.com/office/drawing/2014/main" id="{00000000-0008-0000-0600-00002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53340</xdr:rowOff>
    </xdr:from>
    <xdr:to>
      <xdr:col>116</xdr:col>
      <xdr:colOff>62864</xdr:colOff>
      <xdr:row>59</xdr:row>
      <xdr:rowOff>40386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2159595" y="8625840"/>
          <a:ext cx="1269" cy="1530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44213</xdr:rowOff>
    </xdr:from>
    <xdr:ext cx="378565" cy="259045"/>
    <xdr:sp textlink="">
      <xdr:nvSpPr>
        <xdr:cNvPr id="805" name="貸付金最小値テキスト">
          <a:extLst>
            <a:ext uri="{FF2B5EF4-FFF2-40B4-BE49-F238E27FC236}">
              <a16:creationId xmlns:a16="http://schemas.microsoft.com/office/drawing/2014/main" id="{00000000-0008-0000-0600-000025030000}"/>
            </a:ext>
          </a:extLst>
        </xdr:cNvPr>
        <xdr:cNvSpPr txBox="1"/>
      </xdr:nvSpPr>
      <xdr:spPr>
        <a:xfrm>
          <a:off x="22212300" y="1015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40386</xdr:rowOff>
    </xdr:from>
    <xdr:to>
      <xdr:col>116</xdr:col>
      <xdr:colOff>152400</xdr:colOff>
      <xdr:row>59</xdr:row>
      <xdr:rowOff>40386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2072600" y="10155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xdr:rowOff>
    </xdr:from>
    <xdr:ext cx="599010" cy="259045"/>
    <xdr:sp textlink="">
      <xdr:nvSpPr>
        <xdr:cNvPr id="807" name="貸付金最大値テキスト">
          <a:extLst>
            <a:ext uri="{FF2B5EF4-FFF2-40B4-BE49-F238E27FC236}">
              <a16:creationId xmlns:a16="http://schemas.microsoft.com/office/drawing/2014/main" id="{00000000-0008-0000-0600-000027030000}"/>
            </a:ext>
          </a:extLst>
        </xdr:cNvPr>
        <xdr:cNvSpPr txBox="1"/>
      </xdr:nvSpPr>
      <xdr:spPr>
        <a:xfrm>
          <a:off x="22212300" y="8401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53340</xdr:rowOff>
    </xdr:from>
    <xdr:to>
      <xdr:col>116</xdr:col>
      <xdr:colOff>152400</xdr:colOff>
      <xdr:row>50</xdr:row>
      <xdr:rowOff>53340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2072600" y="8625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110109</xdr:rowOff>
    </xdr:from>
    <xdr:to>
      <xdr:col>116</xdr:col>
      <xdr:colOff>63500</xdr:colOff>
      <xdr:row>58</xdr:row>
      <xdr:rowOff>124511</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1323300" y="10054209"/>
          <a:ext cx="8382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2011</xdr:rowOff>
    </xdr:from>
    <xdr:ext cx="534377" cy="259045"/>
    <xdr:sp textlink="">
      <xdr:nvSpPr>
        <xdr:cNvPr id="810" name="貸付金平均値テキスト">
          <a:extLst>
            <a:ext uri="{FF2B5EF4-FFF2-40B4-BE49-F238E27FC236}">
              <a16:creationId xmlns:a16="http://schemas.microsoft.com/office/drawing/2014/main" id="{00000000-0008-0000-0600-00002A030000}"/>
            </a:ext>
          </a:extLst>
        </xdr:cNvPr>
        <xdr:cNvSpPr txBox="1"/>
      </xdr:nvSpPr>
      <xdr:spPr>
        <a:xfrm>
          <a:off x="22212300" y="9603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150584</xdr:rowOff>
    </xdr:from>
    <xdr:to>
      <xdr:col>116</xdr:col>
      <xdr:colOff>114300</xdr:colOff>
      <xdr:row>57</xdr:row>
      <xdr:rowOff>80734</xdr:rowOff>
    </xdr:to>
    <xdr:sp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2110700" y="975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110109</xdr:rowOff>
    </xdr:from>
    <xdr:to>
      <xdr:col>111</xdr:col>
      <xdr:colOff>177800</xdr:colOff>
      <xdr:row>58</xdr:row>
      <xdr:rowOff>146177</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20434300" y="10054209"/>
          <a:ext cx="889000" cy="3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91313</xdr:rowOff>
    </xdr:from>
    <xdr:to>
      <xdr:col>112</xdr:col>
      <xdr:colOff>38100</xdr:colOff>
      <xdr:row>57</xdr:row>
      <xdr:rowOff>21463</xdr:rowOff>
    </xdr:to>
    <xdr:sp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1272500" y="969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37990</xdr:rowOff>
    </xdr:from>
    <xdr:ext cx="534377" cy="259045"/>
    <xdr:sp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56111" y="946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127419</xdr:rowOff>
    </xdr:from>
    <xdr:to>
      <xdr:col>107</xdr:col>
      <xdr:colOff>50800</xdr:colOff>
      <xdr:row>58</xdr:row>
      <xdr:rowOff>146177</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9545300" y="10071519"/>
          <a:ext cx="889000" cy="1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9271</xdr:rowOff>
    </xdr:from>
    <xdr:to>
      <xdr:col>107</xdr:col>
      <xdr:colOff>101600</xdr:colOff>
      <xdr:row>56</xdr:row>
      <xdr:rowOff>110871</xdr:rowOff>
    </xdr:to>
    <xdr:sp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20383500" y="961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127398</xdr:rowOff>
    </xdr:from>
    <xdr:ext cx="534377" cy="259045"/>
    <xdr:sp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167111" y="938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127419</xdr:rowOff>
    </xdr:from>
    <xdr:to>
      <xdr:col>102</xdr:col>
      <xdr:colOff>114300</xdr:colOff>
      <xdr:row>58</xdr:row>
      <xdr:rowOff>133312</xdr:rowOff>
    </xdr:to>
    <xdr:cxnSp macro="">
      <xdr:nvCxnSpPr>
        <xdr:cNvPr id="818" name="直線コネクタ 817">
          <a:extLst>
            <a:ext uri="{FF2B5EF4-FFF2-40B4-BE49-F238E27FC236}">
              <a16:creationId xmlns:a16="http://schemas.microsoft.com/office/drawing/2014/main" id="{00000000-0008-0000-0600-000032030000}"/>
            </a:ext>
          </a:extLst>
        </xdr:cNvPr>
        <xdr:cNvCxnSpPr/>
      </xdr:nvCxnSpPr>
      <xdr:spPr>
        <a:xfrm flipV="1">
          <a:off x="18656300" y="10071519"/>
          <a:ext cx="889000" cy="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13691</xdr:rowOff>
    </xdr:from>
    <xdr:to>
      <xdr:col>102</xdr:col>
      <xdr:colOff>165100</xdr:colOff>
      <xdr:row>56</xdr:row>
      <xdr:rowOff>115291</xdr:rowOff>
    </xdr:to>
    <xdr:sp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9494500" y="961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131818</xdr:rowOff>
    </xdr:from>
    <xdr:ext cx="534377" cy="259045"/>
    <xdr:sp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278111" y="939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77839</xdr:rowOff>
    </xdr:from>
    <xdr:to>
      <xdr:col>98</xdr:col>
      <xdr:colOff>38100</xdr:colOff>
      <xdr:row>58</xdr:row>
      <xdr:rowOff>7989</xdr:rowOff>
    </xdr:to>
    <xdr:sp textlink="">
      <xdr:nvSpPr>
        <xdr:cNvPr id="821" name="フローチャート: 判断 820">
          <a:extLst>
            <a:ext uri="{FF2B5EF4-FFF2-40B4-BE49-F238E27FC236}">
              <a16:creationId xmlns:a16="http://schemas.microsoft.com/office/drawing/2014/main" id="{00000000-0008-0000-0600-000035030000}"/>
            </a:ext>
          </a:extLst>
        </xdr:cNvPr>
        <xdr:cNvSpPr/>
      </xdr:nvSpPr>
      <xdr:spPr>
        <a:xfrm>
          <a:off x="18605500" y="985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24516</xdr:rowOff>
    </xdr:from>
    <xdr:ext cx="534377" cy="259045"/>
    <xdr:sp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389111" y="9625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73711</xdr:rowOff>
    </xdr:from>
    <xdr:to>
      <xdr:col>116</xdr:col>
      <xdr:colOff>114300</xdr:colOff>
      <xdr:row>59</xdr:row>
      <xdr:rowOff>3861</xdr:rowOff>
    </xdr:to>
    <xdr:sp textlink="">
      <xdr:nvSpPr>
        <xdr:cNvPr id="828" name="楕円 827">
          <a:extLst>
            <a:ext uri="{FF2B5EF4-FFF2-40B4-BE49-F238E27FC236}">
              <a16:creationId xmlns:a16="http://schemas.microsoft.com/office/drawing/2014/main" id="{00000000-0008-0000-0600-00003C030000}"/>
            </a:ext>
          </a:extLst>
        </xdr:cNvPr>
        <xdr:cNvSpPr/>
      </xdr:nvSpPr>
      <xdr:spPr>
        <a:xfrm>
          <a:off x="22110700" y="1001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160088</xdr:rowOff>
    </xdr:from>
    <xdr:ext cx="469744" cy="259045"/>
    <xdr:sp textlink="">
      <xdr:nvSpPr>
        <xdr:cNvPr id="829" name="貸付金該当値テキスト">
          <a:extLst>
            <a:ext uri="{FF2B5EF4-FFF2-40B4-BE49-F238E27FC236}">
              <a16:creationId xmlns:a16="http://schemas.microsoft.com/office/drawing/2014/main" id="{00000000-0008-0000-0600-00003D030000}"/>
            </a:ext>
          </a:extLst>
        </xdr:cNvPr>
        <xdr:cNvSpPr txBox="1"/>
      </xdr:nvSpPr>
      <xdr:spPr>
        <a:xfrm>
          <a:off x="22212300" y="993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59309</xdr:rowOff>
    </xdr:from>
    <xdr:to>
      <xdr:col>112</xdr:col>
      <xdr:colOff>38100</xdr:colOff>
      <xdr:row>58</xdr:row>
      <xdr:rowOff>160909</xdr:rowOff>
    </xdr:to>
    <xdr:sp textlink="">
      <xdr:nvSpPr>
        <xdr:cNvPr id="830" name="楕円 829">
          <a:extLst>
            <a:ext uri="{FF2B5EF4-FFF2-40B4-BE49-F238E27FC236}">
              <a16:creationId xmlns:a16="http://schemas.microsoft.com/office/drawing/2014/main" id="{00000000-0008-0000-0600-00003E030000}"/>
            </a:ext>
          </a:extLst>
        </xdr:cNvPr>
        <xdr:cNvSpPr/>
      </xdr:nvSpPr>
      <xdr:spPr>
        <a:xfrm>
          <a:off x="21272500" y="1000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152036</xdr:rowOff>
    </xdr:from>
    <xdr:ext cx="469744" cy="259045"/>
    <xdr:sp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1088428" y="1009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95377</xdr:rowOff>
    </xdr:from>
    <xdr:to>
      <xdr:col>107</xdr:col>
      <xdr:colOff>101600</xdr:colOff>
      <xdr:row>59</xdr:row>
      <xdr:rowOff>25527</xdr:rowOff>
    </xdr:to>
    <xdr:sp textlink="">
      <xdr:nvSpPr>
        <xdr:cNvPr id="832" name="楕円 831">
          <a:extLst>
            <a:ext uri="{FF2B5EF4-FFF2-40B4-BE49-F238E27FC236}">
              <a16:creationId xmlns:a16="http://schemas.microsoft.com/office/drawing/2014/main" id="{00000000-0008-0000-0600-000040030000}"/>
            </a:ext>
          </a:extLst>
        </xdr:cNvPr>
        <xdr:cNvSpPr/>
      </xdr:nvSpPr>
      <xdr:spPr>
        <a:xfrm>
          <a:off x="20383500" y="1003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16654</xdr:rowOff>
    </xdr:from>
    <xdr:ext cx="469744" cy="259045"/>
    <xdr:sp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20199428" y="1013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76619</xdr:rowOff>
    </xdr:from>
    <xdr:to>
      <xdr:col>102</xdr:col>
      <xdr:colOff>165100</xdr:colOff>
      <xdr:row>59</xdr:row>
      <xdr:rowOff>6769</xdr:rowOff>
    </xdr:to>
    <xdr:sp textlink="">
      <xdr:nvSpPr>
        <xdr:cNvPr id="834" name="楕円 833">
          <a:extLst>
            <a:ext uri="{FF2B5EF4-FFF2-40B4-BE49-F238E27FC236}">
              <a16:creationId xmlns:a16="http://schemas.microsoft.com/office/drawing/2014/main" id="{00000000-0008-0000-0600-000042030000}"/>
            </a:ext>
          </a:extLst>
        </xdr:cNvPr>
        <xdr:cNvSpPr/>
      </xdr:nvSpPr>
      <xdr:spPr>
        <a:xfrm>
          <a:off x="19494500" y="1002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169346</xdr:rowOff>
    </xdr:from>
    <xdr:ext cx="469744" cy="259045"/>
    <xdr:sp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9310428" y="1011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82512</xdr:rowOff>
    </xdr:from>
    <xdr:to>
      <xdr:col>98</xdr:col>
      <xdr:colOff>38100</xdr:colOff>
      <xdr:row>59</xdr:row>
      <xdr:rowOff>12662</xdr:rowOff>
    </xdr:to>
    <xdr:sp textlink="">
      <xdr:nvSpPr>
        <xdr:cNvPr id="836" name="楕円 835">
          <a:extLst>
            <a:ext uri="{FF2B5EF4-FFF2-40B4-BE49-F238E27FC236}">
              <a16:creationId xmlns:a16="http://schemas.microsoft.com/office/drawing/2014/main" id="{00000000-0008-0000-0600-000044030000}"/>
            </a:ext>
          </a:extLst>
        </xdr:cNvPr>
        <xdr:cNvSpPr/>
      </xdr:nvSpPr>
      <xdr:spPr>
        <a:xfrm>
          <a:off x="18605500" y="1002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3789</xdr:rowOff>
    </xdr:from>
    <xdr:ext cx="469744" cy="259045"/>
    <xdr:sp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421428" y="1011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40" name="正方形/長方形 839">
          <a:extLst>
            <a:ext uri="{FF2B5EF4-FFF2-40B4-BE49-F238E27FC236}">
              <a16:creationId xmlns:a16="http://schemas.microsoft.com/office/drawing/2014/main" id="{00000000-0008-0000-0600-00004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42" name="正方形/長方形 841">
          <a:extLst>
            <a:ext uri="{FF2B5EF4-FFF2-40B4-BE49-F238E27FC236}">
              <a16:creationId xmlns:a16="http://schemas.microsoft.com/office/drawing/2014/main" id="{00000000-0008-0000-0600-00004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44" name="正方形/長方形 843">
          <a:extLst>
            <a:ext uri="{FF2B5EF4-FFF2-40B4-BE49-F238E27FC236}">
              <a16:creationId xmlns:a16="http://schemas.microsoft.com/office/drawing/2014/main" id="{00000000-0008-0000-0600-00004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45" name="正方形/長方形 844">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59" name="繰出金グラフ枠">
          <a:extLst>
            <a:ext uri="{FF2B5EF4-FFF2-40B4-BE49-F238E27FC236}">
              <a16:creationId xmlns:a16="http://schemas.microsoft.com/office/drawing/2014/main" id="{00000000-0008-0000-0600-00005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45334</xdr:rowOff>
    </xdr:from>
    <xdr:to>
      <xdr:col>116</xdr:col>
      <xdr:colOff>62864</xdr:colOff>
      <xdr:row>79</xdr:row>
      <xdr:rowOff>46340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2159595" y="12389734"/>
          <a:ext cx="1269" cy="1201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50167</xdr:rowOff>
    </xdr:from>
    <xdr:ext cx="534377" cy="259045"/>
    <xdr:sp textlink="">
      <xdr:nvSpPr>
        <xdr:cNvPr id="861" name="繰出金最小値テキスト">
          <a:extLst>
            <a:ext uri="{FF2B5EF4-FFF2-40B4-BE49-F238E27FC236}">
              <a16:creationId xmlns:a16="http://schemas.microsoft.com/office/drawing/2014/main" id="{00000000-0008-0000-0600-00005D030000}"/>
            </a:ext>
          </a:extLst>
        </xdr:cNvPr>
        <xdr:cNvSpPr txBox="1"/>
      </xdr:nvSpPr>
      <xdr:spPr>
        <a:xfrm>
          <a:off x="22212300" y="1359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46340</xdr:rowOff>
    </xdr:from>
    <xdr:to>
      <xdr:col>116</xdr:col>
      <xdr:colOff>152400</xdr:colOff>
      <xdr:row>79</xdr:row>
      <xdr:rowOff>46340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359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163461</xdr:rowOff>
    </xdr:from>
    <xdr:ext cx="534377" cy="259045"/>
    <xdr:sp textlink="">
      <xdr:nvSpPr>
        <xdr:cNvPr id="863" name="繰出金最大値テキスト">
          <a:extLst>
            <a:ext uri="{FF2B5EF4-FFF2-40B4-BE49-F238E27FC236}">
              <a16:creationId xmlns:a16="http://schemas.microsoft.com/office/drawing/2014/main" id="{00000000-0008-0000-0600-00005F030000}"/>
            </a:ext>
          </a:extLst>
        </xdr:cNvPr>
        <xdr:cNvSpPr txBox="1"/>
      </xdr:nvSpPr>
      <xdr:spPr>
        <a:xfrm>
          <a:off x="22212300" y="1216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45334</xdr:rowOff>
    </xdr:from>
    <xdr:to>
      <xdr:col>116</xdr:col>
      <xdr:colOff>152400</xdr:colOff>
      <xdr:row>72</xdr:row>
      <xdr:rowOff>45334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22072600" y="12389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44648</xdr:rowOff>
    </xdr:from>
    <xdr:to>
      <xdr:col>116</xdr:col>
      <xdr:colOff>63500</xdr:colOff>
      <xdr:row>75</xdr:row>
      <xdr:rowOff>116337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1323300" y="12903398"/>
          <a:ext cx="838200" cy="7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12966</xdr:rowOff>
    </xdr:from>
    <xdr:ext cx="534377" cy="259045"/>
    <xdr:sp textlink="">
      <xdr:nvSpPr>
        <xdr:cNvPr id="866" name="繰出金平均値テキスト">
          <a:extLst>
            <a:ext uri="{FF2B5EF4-FFF2-40B4-BE49-F238E27FC236}">
              <a16:creationId xmlns:a16="http://schemas.microsoft.com/office/drawing/2014/main" id="{00000000-0008-0000-0600-000062030000}"/>
            </a:ext>
          </a:extLst>
        </xdr:cNvPr>
        <xdr:cNvSpPr txBox="1"/>
      </xdr:nvSpPr>
      <xdr:spPr>
        <a:xfrm>
          <a:off x="22212300" y="130431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34539</xdr:rowOff>
    </xdr:from>
    <xdr:to>
      <xdr:col>116</xdr:col>
      <xdr:colOff>114300</xdr:colOff>
      <xdr:row>76</xdr:row>
      <xdr:rowOff>136139</xdr:rowOff>
    </xdr:to>
    <xdr:sp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2110700" y="1306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116337</xdr:rowOff>
    </xdr:from>
    <xdr:to>
      <xdr:col>111</xdr:col>
      <xdr:colOff>177800</xdr:colOff>
      <xdr:row>75</xdr:row>
      <xdr:rowOff>121549</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20434300" y="12975087"/>
          <a:ext cx="8890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77653</xdr:rowOff>
    </xdr:from>
    <xdr:to>
      <xdr:col>112</xdr:col>
      <xdr:colOff>38100</xdr:colOff>
      <xdr:row>77</xdr:row>
      <xdr:rowOff>7803</xdr:rowOff>
    </xdr:to>
    <xdr:sp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1272500" y="131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170380</xdr:rowOff>
    </xdr:from>
    <xdr:ext cx="534377" cy="259045"/>
    <xdr:sp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20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94803</xdr:rowOff>
    </xdr:from>
    <xdr:to>
      <xdr:col>107</xdr:col>
      <xdr:colOff>50800</xdr:colOff>
      <xdr:row>75</xdr:row>
      <xdr:rowOff>121549</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19545300" y="12953553"/>
          <a:ext cx="8890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107051</xdr:rowOff>
    </xdr:from>
    <xdr:to>
      <xdr:col>107</xdr:col>
      <xdr:colOff>101600</xdr:colOff>
      <xdr:row>77</xdr:row>
      <xdr:rowOff>37201</xdr:rowOff>
    </xdr:to>
    <xdr:sp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20383500" y="13137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28328</xdr:rowOff>
    </xdr:from>
    <xdr:ext cx="534377" cy="259045"/>
    <xdr:sp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322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94803</xdr:rowOff>
    </xdr:from>
    <xdr:to>
      <xdr:col>102</xdr:col>
      <xdr:colOff>114300</xdr:colOff>
      <xdr:row>75</xdr:row>
      <xdr:rowOff>117708</xdr:rowOff>
    </xdr:to>
    <xdr:cxnSp macro="">
      <xdr:nvCxnSpPr>
        <xdr:cNvPr id="874" name="直線コネクタ 873">
          <a:extLst>
            <a:ext uri="{FF2B5EF4-FFF2-40B4-BE49-F238E27FC236}">
              <a16:creationId xmlns:a16="http://schemas.microsoft.com/office/drawing/2014/main" id="{00000000-0008-0000-0600-00006A030000}"/>
            </a:ext>
          </a:extLst>
        </xdr:cNvPr>
        <xdr:cNvCxnSpPr/>
      </xdr:nvCxnSpPr>
      <xdr:spPr>
        <a:xfrm flipV="1">
          <a:off x="18656300" y="12953553"/>
          <a:ext cx="889000" cy="2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156383</xdr:rowOff>
    </xdr:from>
    <xdr:to>
      <xdr:col>102</xdr:col>
      <xdr:colOff>165100</xdr:colOff>
      <xdr:row>77</xdr:row>
      <xdr:rowOff>86533</xdr:rowOff>
    </xdr:to>
    <xdr:sp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9494500" y="1318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77660</xdr:rowOff>
    </xdr:from>
    <xdr:ext cx="534377" cy="259045"/>
    <xdr:sp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327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147741</xdr:rowOff>
    </xdr:from>
    <xdr:to>
      <xdr:col>98</xdr:col>
      <xdr:colOff>38100</xdr:colOff>
      <xdr:row>77</xdr:row>
      <xdr:rowOff>77891</xdr:rowOff>
    </xdr:to>
    <xdr:sp textlink="">
      <xdr:nvSpPr>
        <xdr:cNvPr id="877" name="フローチャート: 判断 876">
          <a:extLst>
            <a:ext uri="{FF2B5EF4-FFF2-40B4-BE49-F238E27FC236}">
              <a16:creationId xmlns:a16="http://schemas.microsoft.com/office/drawing/2014/main" id="{00000000-0008-0000-0600-00006D030000}"/>
            </a:ext>
          </a:extLst>
        </xdr:cNvPr>
        <xdr:cNvSpPr/>
      </xdr:nvSpPr>
      <xdr:spPr>
        <a:xfrm>
          <a:off x="18605500" y="1317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69018</xdr:rowOff>
    </xdr:from>
    <xdr:ext cx="534377" cy="259045"/>
    <xdr:sp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327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165298</xdr:rowOff>
    </xdr:from>
    <xdr:to>
      <xdr:col>116</xdr:col>
      <xdr:colOff>114300</xdr:colOff>
      <xdr:row>75</xdr:row>
      <xdr:rowOff>95448</xdr:rowOff>
    </xdr:to>
    <xdr:sp textlink="">
      <xdr:nvSpPr>
        <xdr:cNvPr id="884" name="楕円 883">
          <a:extLst>
            <a:ext uri="{FF2B5EF4-FFF2-40B4-BE49-F238E27FC236}">
              <a16:creationId xmlns:a16="http://schemas.microsoft.com/office/drawing/2014/main" id="{00000000-0008-0000-0600-000074030000}"/>
            </a:ext>
          </a:extLst>
        </xdr:cNvPr>
        <xdr:cNvSpPr/>
      </xdr:nvSpPr>
      <xdr:spPr>
        <a:xfrm>
          <a:off x="22110700" y="1285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16725</xdr:rowOff>
    </xdr:from>
    <xdr:ext cx="534377" cy="259045"/>
    <xdr:sp textlink="">
      <xdr:nvSpPr>
        <xdr:cNvPr id="885" name="繰出金該当値テキスト">
          <a:extLst>
            <a:ext uri="{FF2B5EF4-FFF2-40B4-BE49-F238E27FC236}">
              <a16:creationId xmlns:a16="http://schemas.microsoft.com/office/drawing/2014/main" id="{00000000-0008-0000-0600-000075030000}"/>
            </a:ext>
          </a:extLst>
        </xdr:cNvPr>
        <xdr:cNvSpPr txBox="1"/>
      </xdr:nvSpPr>
      <xdr:spPr>
        <a:xfrm>
          <a:off x="22212300" y="1270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65537</xdr:rowOff>
    </xdr:from>
    <xdr:to>
      <xdr:col>112</xdr:col>
      <xdr:colOff>38100</xdr:colOff>
      <xdr:row>75</xdr:row>
      <xdr:rowOff>167137</xdr:rowOff>
    </xdr:to>
    <xdr:sp textlink="">
      <xdr:nvSpPr>
        <xdr:cNvPr id="886" name="楕円 885">
          <a:extLst>
            <a:ext uri="{FF2B5EF4-FFF2-40B4-BE49-F238E27FC236}">
              <a16:creationId xmlns:a16="http://schemas.microsoft.com/office/drawing/2014/main" id="{00000000-0008-0000-0600-000076030000}"/>
            </a:ext>
          </a:extLst>
        </xdr:cNvPr>
        <xdr:cNvSpPr/>
      </xdr:nvSpPr>
      <xdr:spPr>
        <a:xfrm>
          <a:off x="21272500" y="1292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12214</xdr:rowOff>
    </xdr:from>
    <xdr:ext cx="534377" cy="259045"/>
    <xdr:sp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1056111" y="1269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70749</xdr:rowOff>
    </xdr:from>
    <xdr:to>
      <xdr:col>107</xdr:col>
      <xdr:colOff>101600</xdr:colOff>
      <xdr:row>76</xdr:row>
      <xdr:rowOff>899</xdr:rowOff>
    </xdr:to>
    <xdr:sp textlink="">
      <xdr:nvSpPr>
        <xdr:cNvPr id="888" name="楕円 887">
          <a:extLst>
            <a:ext uri="{FF2B5EF4-FFF2-40B4-BE49-F238E27FC236}">
              <a16:creationId xmlns:a16="http://schemas.microsoft.com/office/drawing/2014/main" id="{00000000-0008-0000-0600-000078030000}"/>
            </a:ext>
          </a:extLst>
        </xdr:cNvPr>
        <xdr:cNvSpPr/>
      </xdr:nvSpPr>
      <xdr:spPr>
        <a:xfrm>
          <a:off x="20383500" y="1292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17426</xdr:rowOff>
    </xdr:from>
    <xdr:ext cx="534377" cy="259045"/>
    <xdr:sp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20167111" y="12704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44003</xdr:rowOff>
    </xdr:from>
    <xdr:to>
      <xdr:col>102</xdr:col>
      <xdr:colOff>165100</xdr:colOff>
      <xdr:row>75</xdr:row>
      <xdr:rowOff>145603</xdr:rowOff>
    </xdr:to>
    <xdr:sp textlink="">
      <xdr:nvSpPr>
        <xdr:cNvPr id="890" name="楕円 889">
          <a:extLst>
            <a:ext uri="{FF2B5EF4-FFF2-40B4-BE49-F238E27FC236}">
              <a16:creationId xmlns:a16="http://schemas.microsoft.com/office/drawing/2014/main" id="{00000000-0008-0000-0600-00007A030000}"/>
            </a:ext>
          </a:extLst>
        </xdr:cNvPr>
        <xdr:cNvSpPr/>
      </xdr:nvSpPr>
      <xdr:spPr>
        <a:xfrm>
          <a:off x="19494500" y="1290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162130</xdr:rowOff>
    </xdr:from>
    <xdr:ext cx="534377" cy="259045"/>
    <xdr:sp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9278111" y="12677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66908</xdr:rowOff>
    </xdr:from>
    <xdr:to>
      <xdr:col>98</xdr:col>
      <xdr:colOff>38100</xdr:colOff>
      <xdr:row>75</xdr:row>
      <xdr:rowOff>168508</xdr:rowOff>
    </xdr:to>
    <xdr:sp textlink="">
      <xdr:nvSpPr>
        <xdr:cNvPr id="892" name="楕円 891">
          <a:extLst>
            <a:ext uri="{FF2B5EF4-FFF2-40B4-BE49-F238E27FC236}">
              <a16:creationId xmlns:a16="http://schemas.microsoft.com/office/drawing/2014/main" id="{00000000-0008-0000-0600-00007C030000}"/>
            </a:ext>
          </a:extLst>
        </xdr:cNvPr>
        <xdr:cNvSpPr/>
      </xdr:nvSpPr>
      <xdr:spPr>
        <a:xfrm>
          <a:off x="18605500" y="1292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13585</xdr:rowOff>
    </xdr:from>
    <xdr:ext cx="534377" cy="259045"/>
    <xdr:sp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389111" y="1270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96" name="正方形/長方形 895">
          <a:extLst>
            <a:ext uri="{FF2B5EF4-FFF2-40B4-BE49-F238E27FC236}">
              <a16:creationId xmlns:a16="http://schemas.microsoft.com/office/drawing/2014/main" id="{00000000-0008-0000-0600-00008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98" name="正方形/長方形 897">
          <a:extLst>
            <a:ext uri="{FF2B5EF4-FFF2-40B4-BE49-F238E27FC236}">
              <a16:creationId xmlns:a16="http://schemas.microsoft.com/office/drawing/2014/main" id="{00000000-0008-0000-0600-00008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900" name="正方形/長方形 899">
          <a:extLst>
            <a:ext uri="{FF2B5EF4-FFF2-40B4-BE49-F238E27FC236}">
              <a16:creationId xmlns:a16="http://schemas.microsoft.com/office/drawing/2014/main" id="{00000000-0008-0000-0600-00008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901" name="正方形/長方形 900">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908" name="前年度繰上充用金グラフ枠">
          <a:extLst>
            <a:ext uri="{FF2B5EF4-FFF2-40B4-BE49-F238E27FC236}">
              <a16:creationId xmlns:a16="http://schemas.microsoft.com/office/drawing/2014/main" id="{00000000-0008-0000-0600-00008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910" name="前年度繰上充用金最小値テキスト">
          <a:extLst>
            <a:ext uri="{FF2B5EF4-FFF2-40B4-BE49-F238E27FC236}">
              <a16:creationId xmlns:a16="http://schemas.microsoft.com/office/drawing/2014/main" id="{00000000-0008-0000-0600-00008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912" name="前年度繰上充用金最大値テキスト">
          <a:extLst>
            <a:ext uri="{FF2B5EF4-FFF2-40B4-BE49-F238E27FC236}">
              <a16:creationId xmlns:a16="http://schemas.microsoft.com/office/drawing/2014/main" id="{00000000-0008-0000-0600-00009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915" name="前年度繰上充用金平均値テキスト">
          <a:extLst>
            <a:ext uri="{FF2B5EF4-FFF2-40B4-BE49-F238E27FC236}">
              <a16:creationId xmlns:a16="http://schemas.microsoft.com/office/drawing/2014/main" id="{00000000-0008-0000-0600-00009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3" name="直線コネクタ 922">
          <a:extLst>
            <a:ext uri="{FF2B5EF4-FFF2-40B4-BE49-F238E27FC236}">
              <a16:creationId xmlns:a16="http://schemas.microsoft.com/office/drawing/2014/main" id="{00000000-0008-0000-0600-00009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26" name="フローチャート: 判断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33" name="楕円 932">
          <a:extLst>
            <a:ext uri="{FF2B5EF4-FFF2-40B4-BE49-F238E27FC236}">
              <a16:creationId xmlns:a16="http://schemas.microsoft.com/office/drawing/2014/main" id="{00000000-0008-0000-0600-0000A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34" name="前年度繰上充用金該当値テキスト">
          <a:extLst>
            <a:ext uri="{FF2B5EF4-FFF2-40B4-BE49-F238E27FC236}">
              <a16:creationId xmlns:a16="http://schemas.microsoft.com/office/drawing/2014/main" id="{00000000-0008-0000-0600-0000A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35" name="楕円 934">
          <a:extLst>
            <a:ext uri="{FF2B5EF4-FFF2-40B4-BE49-F238E27FC236}">
              <a16:creationId xmlns:a16="http://schemas.microsoft.com/office/drawing/2014/main" id="{00000000-0008-0000-0600-0000A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37" name="楕円 936">
          <a:extLst>
            <a:ext uri="{FF2B5EF4-FFF2-40B4-BE49-F238E27FC236}">
              <a16:creationId xmlns:a16="http://schemas.microsoft.com/office/drawing/2014/main" id="{00000000-0008-0000-0600-0000A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39" name="楕円 938">
          <a:extLst>
            <a:ext uri="{FF2B5EF4-FFF2-40B4-BE49-F238E27FC236}">
              <a16:creationId xmlns:a16="http://schemas.microsoft.com/office/drawing/2014/main" id="{00000000-0008-0000-0600-0000A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41" name="楕円 940">
          <a:extLst>
            <a:ext uri="{FF2B5EF4-FFF2-40B4-BE49-F238E27FC236}">
              <a16:creationId xmlns:a16="http://schemas.microsoft.com/office/drawing/2014/main" id="{00000000-0008-0000-0600-0000A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44" name="正方形/長方形 943">
          <a:extLst>
            <a:ext uri="{FF2B5EF4-FFF2-40B4-BE49-F238E27FC236}">
              <a16:creationId xmlns:a16="http://schemas.microsoft.com/office/drawing/2014/main" id="{00000000-0008-0000-0600-0000B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45" name="テキスト ボックス 944">
          <a:extLst>
            <a:ext uri="{FF2B5EF4-FFF2-40B4-BE49-F238E27FC236}">
              <a16:creationId xmlns:a16="http://schemas.microsoft.com/office/drawing/2014/main" id="{00000000-0008-0000-0600-0000B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620,858</a:t>
          </a:r>
          <a:r>
            <a:rPr kumimoji="1" lang="ja-JP" altLang="en-US" sz="1300">
              <a:latin typeface="ＭＳ Ｐゴシック" panose="020B0600070205080204" pitchFamily="50" charset="-128"/>
              <a:ea typeface="ＭＳ Ｐゴシック" panose="020B0600070205080204" pitchFamily="50" charset="-128"/>
            </a:rPr>
            <a:t>円であり、類似団体中高い方から５番目（類似団体加重平均は</a:t>
          </a:r>
          <a:r>
            <a:rPr kumimoji="1" lang="en-US" altLang="ja-JP" sz="1300">
              <a:latin typeface="ＭＳ Ｐゴシック" panose="020B0600070205080204" pitchFamily="50" charset="-128"/>
              <a:ea typeface="ＭＳ Ｐゴシック" panose="020B0600070205080204" pitchFamily="50" charset="-128"/>
            </a:rPr>
            <a:t>587,438</a:t>
          </a:r>
          <a:r>
            <a:rPr kumimoji="1" lang="ja-JP" altLang="en-US" sz="1300">
              <a:latin typeface="ＭＳ Ｐゴシック" panose="020B0600070205080204" pitchFamily="50" charset="-128"/>
              <a:ea typeface="ＭＳ Ｐゴシック" panose="020B0600070205080204" pitchFamily="50" charset="-128"/>
            </a:rPr>
            <a:t>円）となる。類似団体平均と比べて、人件費や公債費、普通建設事業費などが高い水準にあることが要因である。</a:t>
          </a:r>
        </a:p>
        <a:p>
          <a:r>
            <a:rPr kumimoji="1" lang="ja-JP" altLang="en-US" sz="1300">
              <a:latin typeface="ＭＳ Ｐゴシック" panose="020B0600070205080204" pitchFamily="50" charset="-128"/>
              <a:ea typeface="ＭＳ Ｐゴシック" panose="020B0600070205080204" pitchFamily="50" charset="-128"/>
            </a:rPr>
            <a:t>　人件費は、住民一人当たり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117,501</a:t>
          </a:r>
          <a:r>
            <a:rPr kumimoji="1" lang="ja-JP" altLang="en-US" sz="1300">
              <a:latin typeface="ＭＳ Ｐゴシック" panose="020B0600070205080204" pitchFamily="50" charset="-128"/>
              <a:ea typeface="ＭＳ Ｐゴシック" panose="020B0600070205080204" pitchFamily="50" charset="-128"/>
            </a:rPr>
            <a:t>円であり、人口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人当たり職員数が類似団体平均と比べ</a:t>
          </a:r>
          <a:r>
            <a:rPr kumimoji="1" lang="en-US" altLang="ja-JP" sz="1300">
              <a:latin typeface="ＭＳ Ｐゴシック" panose="020B0600070205080204" pitchFamily="50" charset="-128"/>
              <a:ea typeface="ＭＳ Ｐゴシック" panose="020B0600070205080204" pitchFamily="50" charset="-128"/>
            </a:rPr>
            <a:t>1.11</a:t>
          </a:r>
          <a:r>
            <a:rPr kumimoji="1" lang="ja-JP" altLang="en-US" sz="1300">
              <a:latin typeface="ＭＳ Ｐゴシック" panose="020B0600070205080204" pitchFamily="50" charset="-128"/>
              <a:ea typeface="ＭＳ Ｐゴシック" panose="020B0600070205080204" pitchFamily="50" charset="-128"/>
            </a:rPr>
            <a:t>人多いこと、職員の平均年齢（令和５年４月時点類似団体中４位）や労務職員の給与月額（令和５年４月時点類似団体中４位）が類似団体に比べ高い水準であることなどが要因である。</a:t>
          </a: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77,196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a:t>
          </a:r>
          <a:r>
            <a:rPr kumimoji="1" lang="ja-JP" altLang="en-US" sz="1300">
              <a:latin typeface="ＭＳ Ｐゴシック" panose="020B0600070205080204" pitchFamily="50" charset="-128"/>
              <a:ea typeface="ＭＳ Ｐゴシック" panose="020B0600070205080204" pitchFamily="50" charset="-128"/>
            </a:rPr>
            <a:t>であり、類似団体平均と比較すると、高い水準にある。令和５年度の一般会計における阪神・淡路大震災関連の市債償還額が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億円となっているなど、依然として震災関連の市債償還による影響が大きい。</a:t>
          </a: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73,550</a:t>
          </a:r>
          <a:r>
            <a:rPr kumimoji="1" lang="ja-JP" altLang="en-US" sz="1300">
              <a:latin typeface="ＭＳ Ｐゴシック" panose="020B0600070205080204" pitchFamily="50" charset="-128"/>
              <a:ea typeface="ＭＳ Ｐゴシック" panose="020B0600070205080204" pitchFamily="50" charset="-128"/>
            </a:rPr>
            <a:t>円であり、類似団体平均と比較すると高い水準にあり、令和５年度においてはこべっこランドの整備や須磨海浜公園再整備等の事業進捗に伴い前年度と比較して経費が減少したが、依然として類似団体に比べ高い水準である。</a:t>
          </a:r>
        </a:p>
        <a:p>
          <a:r>
            <a:rPr kumimoji="1" lang="ja-JP" altLang="en-US" sz="1300">
              <a:latin typeface="ＭＳ Ｐゴシック" panose="020B0600070205080204" pitchFamily="50" charset="-128"/>
              <a:ea typeface="ＭＳ Ｐゴシック" panose="020B0600070205080204" pitchFamily="50" charset="-128"/>
            </a:rPr>
            <a:t>　今後も、財政の健全性を保ちつつ、堅実な成長戦略により、さらなる都市の成長を促す好循環を創出できるよう、持続可能な大都市経営を行っていく。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1,500,425
1,445,997
556.93
952,593,692
931,550,600
1,514,422
454,912,157
1,136,707,207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62.6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128105</xdr:rowOff>
    </xdr:from>
    <xdr:ext cx="377026"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643205"/>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40096</xdr:rowOff>
    </xdr:from>
    <xdr:to>
      <xdr:col>24</xdr:col>
      <xdr:colOff>62865</xdr:colOff>
      <xdr:row>39</xdr:row>
      <xdr:rowOff>118473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83596"/>
          <a:ext cx="1270" cy="16214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122300</xdr:rowOff>
    </xdr:from>
    <xdr:ext cx="378565" cy="259045"/>
    <xdr:sp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808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118473</xdr:rowOff>
    </xdr:from>
    <xdr:to>
      <xdr:col>24</xdr:col>
      <xdr:colOff>152400</xdr:colOff>
      <xdr:row>39</xdr:row>
      <xdr:rowOff>118473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805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158223</xdr:rowOff>
    </xdr:from>
    <xdr:ext cx="469744" cy="259045"/>
    <xdr:sp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5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40096</xdr:rowOff>
    </xdr:from>
    <xdr:to>
      <xdr:col>24</xdr:col>
      <xdr:colOff>152400</xdr:colOff>
      <xdr:row>30</xdr:row>
      <xdr:rowOff>40096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83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907</xdr:rowOff>
    </xdr:from>
    <xdr:to>
      <xdr:col>24</xdr:col>
      <xdr:colOff>63500</xdr:colOff>
      <xdr:row>34</xdr:row>
      <xdr:rowOff>67854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5830207"/>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139173</xdr:rowOff>
    </xdr:from>
    <xdr:ext cx="469744" cy="259045"/>
    <xdr:sp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399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160746</xdr:rowOff>
    </xdr:from>
    <xdr:to>
      <xdr:col>24</xdr:col>
      <xdr:colOff>114300</xdr:colOff>
      <xdr:row>36</xdr:row>
      <xdr:rowOff>90896</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6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82550</xdr:rowOff>
    </xdr:from>
    <xdr:to>
      <xdr:col>19</xdr:col>
      <xdr:colOff>177800</xdr:colOff>
      <xdr:row>34</xdr:row>
      <xdr:rowOff>907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740400"/>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12156</xdr:rowOff>
    </xdr:from>
    <xdr:to>
      <xdr:col>20</xdr:col>
      <xdr:colOff>38100</xdr:colOff>
      <xdr:row>36</xdr:row>
      <xdr:rowOff>113756</xdr:rowOff>
    </xdr:to>
    <xdr:sp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8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104883</xdr:rowOff>
    </xdr:from>
    <xdr:ext cx="469744" cy="259045"/>
    <xdr:sp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7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82550</xdr:rowOff>
    </xdr:from>
    <xdr:to>
      <xdr:col>15</xdr:col>
      <xdr:colOff>50800</xdr:colOff>
      <xdr:row>34</xdr:row>
      <xdr:rowOff>35197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740400"/>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23586</xdr:rowOff>
    </xdr:from>
    <xdr:to>
      <xdr:col>15</xdr:col>
      <xdr:colOff>101600</xdr:colOff>
      <xdr:row>36</xdr:row>
      <xdr:rowOff>125186</xdr:rowOff>
    </xdr:to>
    <xdr:sp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9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116313</xdr:rowOff>
    </xdr:from>
    <xdr:ext cx="469744" cy="259045"/>
    <xdr:sp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28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35197</xdr:rowOff>
    </xdr:from>
    <xdr:to>
      <xdr:col>10</xdr:col>
      <xdr:colOff>114300</xdr:colOff>
      <xdr:row>34</xdr:row>
      <xdr:rowOff>38463</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86449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31750</xdr:rowOff>
    </xdr:from>
    <xdr:to>
      <xdr:col>10</xdr:col>
      <xdr:colOff>165100</xdr:colOff>
      <xdr:row>36</xdr:row>
      <xdr:rowOff>133350</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124477</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162378</xdr:rowOff>
    </xdr:from>
    <xdr:to>
      <xdr:col>6</xdr:col>
      <xdr:colOff>38100</xdr:colOff>
      <xdr:row>36</xdr:row>
      <xdr:rowOff>92528</xdr:rowOff>
    </xdr:to>
    <xdr:sp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6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83655</xdr:rowOff>
    </xdr:from>
    <xdr:ext cx="469744"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5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17054</xdr:rowOff>
    </xdr:from>
    <xdr:to>
      <xdr:col>24</xdr:col>
      <xdr:colOff>114300</xdr:colOff>
      <xdr:row>34</xdr:row>
      <xdr:rowOff>118654</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4584700" y="584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39931</xdr:rowOff>
    </xdr:from>
    <xdr:ext cx="469744" cy="259045"/>
    <xdr:sp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97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121557</xdr:rowOff>
    </xdr:from>
    <xdr:to>
      <xdr:col>20</xdr:col>
      <xdr:colOff>38100</xdr:colOff>
      <xdr:row>34</xdr:row>
      <xdr:rowOff>51707</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3746500" y="577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68234</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554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31750</xdr:rowOff>
    </xdr:from>
    <xdr:to>
      <xdr:col>15</xdr:col>
      <xdr:colOff>101600</xdr:colOff>
      <xdr:row>33</xdr:row>
      <xdr:rowOff>133350</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2857500" y="56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149877</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4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155847</xdr:rowOff>
    </xdr:from>
    <xdr:to>
      <xdr:col>10</xdr:col>
      <xdr:colOff>165100</xdr:colOff>
      <xdr:row>34</xdr:row>
      <xdr:rowOff>85997</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968500" y="581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102524</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588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159113</xdr:rowOff>
    </xdr:from>
    <xdr:to>
      <xdr:col>6</xdr:col>
      <xdr:colOff>38100</xdr:colOff>
      <xdr:row>34</xdr:row>
      <xdr:rowOff>89263</xdr:rowOff>
    </xdr:to>
    <xdr:sp textlink="">
      <xdr:nvSpPr>
        <xdr:cNvPr id="90" name="楕円 89">
          <a:extLst>
            <a:ext uri="{FF2B5EF4-FFF2-40B4-BE49-F238E27FC236}">
              <a16:creationId xmlns:a16="http://schemas.microsoft.com/office/drawing/2014/main" id="{00000000-0008-0000-0700-00005A000000}"/>
            </a:ext>
          </a:extLst>
        </xdr:cNvPr>
        <xdr:cNvSpPr/>
      </xdr:nvSpPr>
      <xdr:spPr>
        <a:xfrm>
          <a:off x="1079500" y="581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105790</xdr:rowOff>
    </xdr:from>
    <xdr:ext cx="469744" cy="259045"/>
    <xdr:sp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592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57</xdr:row>
      <xdr:rowOff>122695</xdr:rowOff>
    </xdr:from>
    <xdr:to>
      <xdr:col>24</xdr:col>
      <xdr:colOff>62865</xdr:colOff>
      <xdr:row>59</xdr:row>
      <xdr:rowOff>54801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895345"/>
          <a:ext cx="1270" cy="275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58628</xdr:rowOff>
    </xdr:from>
    <xdr:ext cx="534377" cy="259045"/>
    <xdr:sp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17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54801</xdr:rowOff>
    </xdr:from>
    <xdr:to>
      <xdr:col>24</xdr:col>
      <xdr:colOff>152400</xdr:colOff>
      <xdr:row>59</xdr:row>
      <xdr:rowOff>54801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17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69372</xdr:rowOff>
    </xdr:from>
    <xdr:ext cx="534377" cy="259045"/>
    <xdr:sp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67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57</xdr:row>
      <xdr:rowOff>122695</xdr:rowOff>
    </xdr:from>
    <xdr:to>
      <xdr:col>24</xdr:col>
      <xdr:colOff>152400</xdr:colOff>
      <xdr:row>57</xdr:row>
      <xdr:rowOff>122695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895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19291</xdr:rowOff>
    </xdr:from>
    <xdr:to>
      <xdr:col>24</xdr:col>
      <xdr:colOff>63500</xdr:colOff>
      <xdr:row>58</xdr:row>
      <xdr:rowOff>51956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3797300" y="9963391"/>
          <a:ext cx="838200" cy="3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43083</xdr:rowOff>
    </xdr:from>
    <xdr:ext cx="534377" cy="259045"/>
    <xdr:sp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871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51956</xdr:rowOff>
    </xdr:from>
    <xdr:to>
      <xdr:col>24</xdr:col>
      <xdr:colOff>114300</xdr:colOff>
      <xdr:row>58</xdr:row>
      <xdr:rowOff>153556</xdr:rowOff>
    </xdr:to>
    <xdr:sp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9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139916</xdr:rowOff>
    </xdr:from>
    <xdr:to>
      <xdr:col>19</xdr:col>
      <xdr:colOff>177800</xdr:colOff>
      <xdr:row>58</xdr:row>
      <xdr:rowOff>19291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912566"/>
          <a:ext cx="889000" cy="5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50050</xdr:rowOff>
    </xdr:from>
    <xdr:to>
      <xdr:col>20</xdr:col>
      <xdr:colOff>38100</xdr:colOff>
      <xdr:row>58</xdr:row>
      <xdr:rowOff>151650</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99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142777</xdr:rowOff>
    </xdr:from>
    <xdr:ext cx="534377" cy="2590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08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41669</xdr:rowOff>
    </xdr:from>
    <xdr:to>
      <xdr:col>15</xdr:col>
      <xdr:colOff>50800</xdr:colOff>
      <xdr:row>57</xdr:row>
      <xdr:rowOff>139916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8785619"/>
          <a:ext cx="889000" cy="112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27254</xdr:rowOff>
    </xdr:from>
    <xdr:to>
      <xdr:col>15</xdr:col>
      <xdr:colOff>101600</xdr:colOff>
      <xdr:row>58</xdr:row>
      <xdr:rowOff>128854</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7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119981</xdr:rowOff>
    </xdr:from>
    <xdr:ext cx="534377"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6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41669</xdr:rowOff>
    </xdr:from>
    <xdr:to>
      <xdr:col>10</xdr:col>
      <xdr:colOff>114300</xdr:colOff>
      <xdr:row>58</xdr:row>
      <xdr:rowOff>56655</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flipV="1">
          <a:off x="1130300" y="8785619"/>
          <a:ext cx="889000" cy="1215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51</xdr:row>
      <xdr:rowOff>63462</xdr:rowOff>
    </xdr:from>
    <xdr:to>
      <xdr:col>10</xdr:col>
      <xdr:colOff>165100</xdr:colOff>
      <xdr:row>51</xdr:row>
      <xdr:rowOff>165062</xdr:rowOff>
    </xdr:to>
    <xdr:sp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88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156189</xdr:rowOff>
    </xdr:from>
    <xdr:ext cx="59901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19795" y="8900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109639</xdr:rowOff>
    </xdr:from>
    <xdr:to>
      <xdr:col>6</xdr:col>
      <xdr:colOff>38100</xdr:colOff>
      <xdr:row>59</xdr:row>
      <xdr:rowOff>39789</xdr:rowOff>
    </xdr:to>
    <xdr:sp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10053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30916</xdr:rowOff>
    </xdr:from>
    <xdr:ext cx="534377"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63111" y="1014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1156</xdr:rowOff>
    </xdr:from>
    <xdr:to>
      <xdr:col>24</xdr:col>
      <xdr:colOff>114300</xdr:colOff>
      <xdr:row>58</xdr:row>
      <xdr:rowOff>102756</xdr:rowOff>
    </xdr:to>
    <xdr:sp textlink="">
      <xdr:nvSpPr>
        <xdr:cNvPr id="140" name="楕円 139">
          <a:extLst>
            <a:ext uri="{FF2B5EF4-FFF2-40B4-BE49-F238E27FC236}">
              <a16:creationId xmlns:a16="http://schemas.microsoft.com/office/drawing/2014/main" id="{00000000-0008-0000-0700-00008C000000}"/>
            </a:ext>
          </a:extLst>
        </xdr:cNvPr>
        <xdr:cNvSpPr/>
      </xdr:nvSpPr>
      <xdr:spPr>
        <a:xfrm>
          <a:off x="4584700" y="994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87533</xdr:rowOff>
    </xdr:from>
    <xdr:ext cx="534377" cy="259045"/>
    <xdr:sp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86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139941</xdr:rowOff>
    </xdr:from>
    <xdr:to>
      <xdr:col>20</xdr:col>
      <xdr:colOff>38100</xdr:colOff>
      <xdr:row>58</xdr:row>
      <xdr:rowOff>70091</xdr:rowOff>
    </xdr:to>
    <xdr:sp textlink="">
      <xdr:nvSpPr>
        <xdr:cNvPr id="142" name="楕円 141">
          <a:extLst>
            <a:ext uri="{FF2B5EF4-FFF2-40B4-BE49-F238E27FC236}">
              <a16:creationId xmlns:a16="http://schemas.microsoft.com/office/drawing/2014/main" id="{00000000-0008-0000-0700-00008E000000}"/>
            </a:ext>
          </a:extLst>
        </xdr:cNvPr>
        <xdr:cNvSpPr/>
      </xdr:nvSpPr>
      <xdr:spPr>
        <a:xfrm>
          <a:off x="3746500" y="991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86618</xdr:rowOff>
    </xdr:from>
    <xdr:ext cx="534377" cy="259045"/>
    <xdr:sp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68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89116</xdr:rowOff>
    </xdr:from>
    <xdr:to>
      <xdr:col>15</xdr:col>
      <xdr:colOff>101600</xdr:colOff>
      <xdr:row>58</xdr:row>
      <xdr:rowOff>19266</xdr:rowOff>
    </xdr:to>
    <xdr:sp textlink="">
      <xdr:nvSpPr>
        <xdr:cNvPr id="144" name="楕円 143">
          <a:extLst>
            <a:ext uri="{FF2B5EF4-FFF2-40B4-BE49-F238E27FC236}">
              <a16:creationId xmlns:a16="http://schemas.microsoft.com/office/drawing/2014/main" id="{00000000-0008-0000-0700-000090000000}"/>
            </a:ext>
          </a:extLst>
        </xdr:cNvPr>
        <xdr:cNvSpPr/>
      </xdr:nvSpPr>
      <xdr:spPr>
        <a:xfrm>
          <a:off x="2857500" y="986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35793</xdr:rowOff>
    </xdr:from>
    <xdr:ext cx="534377" cy="259045"/>
    <xdr:sp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63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162319</xdr:rowOff>
    </xdr:from>
    <xdr:to>
      <xdr:col>10</xdr:col>
      <xdr:colOff>165100</xdr:colOff>
      <xdr:row>51</xdr:row>
      <xdr:rowOff>92469</xdr:rowOff>
    </xdr:to>
    <xdr:sp textlink="">
      <xdr:nvSpPr>
        <xdr:cNvPr id="146" name="楕円 145">
          <a:extLst>
            <a:ext uri="{FF2B5EF4-FFF2-40B4-BE49-F238E27FC236}">
              <a16:creationId xmlns:a16="http://schemas.microsoft.com/office/drawing/2014/main" id="{00000000-0008-0000-0700-000092000000}"/>
            </a:ext>
          </a:extLst>
        </xdr:cNvPr>
        <xdr:cNvSpPr/>
      </xdr:nvSpPr>
      <xdr:spPr>
        <a:xfrm>
          <a:off x="1968500" y="873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108996</xdr:rowOff>
    </xdr:from>
    <xdr:ext cx="599010" cy="259045"/>
    <xdr:sp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19795" y="8510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5855</xdr:rowOff>
    </xdr:from>
    <xdr:to>
      <xdr:col>6</xdr:col>
      <xdr:colOff>38100</xdr:colOff>
      <xdr:row>58</xdr:row>
      <xdr:rowOff>107455</xdr:rowOff>
    </xdr:to>
    <xdr:sp textlink="">
      <xdr:nvSpPr>
        <xdr:cNvPr id="148" name="楕円 147">
          <a:extLst>
            <a:ext uri="{FF2B5EF4-FFF2-40B4-BE49-F238E27FC236}">
              <a16:creationId xmlns:a16="http://schemas.microsoft.com/office/drawing/2014/main" id="{00000000-0008-0000-0700-000094000000}"/>
            </a:ext>
          </a:extLst>
        </xdr:cNvPr>
        <xdr:cNvSpPr/>
      </xdr:nvSpPr>
      <xdr:spPr>
        <a:xfrm>
          <a:off x="1079500" y="994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123982</xdr:rowOff>
    </xdr:from>
    <xdr:ext cx="534377" cy="259045"/>
    <xdr:sp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63111" y="972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86230</xdr:rowOff>
    </xdr:from>
    <xdr:to>
      <xdr:col>24</xdr:col>
      <xdr:colOff>62865</xdr:colOff>
      <xdr:row>78</xdr:row>
      <xdr:rowOff>124955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259180"/>
          <a:ext cx="1270" cy="1238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128782</xdr:rowOff>
    </xdr:from>
    <xdr:ext cx="599010" cy="259045"/>
    <xdr:sp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01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124955</xdr:rowOff>
    </xdr:from>
    <xdr:to>
      <xdr:col>24</xdr:col>
      <xdr:colOff>152400</xdr:colOff>
      <xdr:row>78</xdr:row>
      <xdr:rowOff>124955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98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32907</xdr:rowOff>
    </xdr:from>
    <xdr:ext cx="599010" cy="259045"/>
    <xdr:sp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203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324,517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86230</xdr:rowOff>
    </xdr:from>
    <xdr:to>
      <xdr:col>24</xdr:col>
      <xdr:colOff>152400</xdr:colOff>
      <xdr:row>71</xdr:row>
      <xdr:rowOff>86230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25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161318</xdr:rowOff>
    </xdr:from>
    <xdr:to>
      <xdr:col>24</xdr:col>
      <xdr:colOff>63500</xdr:colOff>
      <xdr:row>75</xdr:row>
      <xdr:rowOff>12286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848618"/>
          <a:ext cx="838200" cy="2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23596</xdr:rowOff>
    </xdr:from>
    <xdr:ext cx="599010" cy="259045"/>
    <xdr:sp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8823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45169</xdr:rowOff>
    </xdr:from>
    <xdr:to>
      <xdr:col>24</xdr:col>
      <xdr:colOff>114300</xdr:colOff>
      <xdr:row>75</xdr:row>
      <xdr:rowOff>146769</xdr:rowOff>
    </xdr:to>
    <xdr:sp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0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12286</xdr:rowOff>
    </xdr:from>
    <xdr:to>
      <xdr:col>19</xdr:col>
      <xdr:colOff>177800</xdr:colOff>
      <xdr:row>75</xdr:row>
      <xdr:rowOff>17735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871036"/>
          <a:ext cx="889000" cy="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122961</xdr:rowOff>
    </xdr:from>
    <xdr:to>
      <xdr:col>20</xdr:col>
      <xdr:colOff>38100</xdr:colOff>
      <xdr:row>76</xdr:row>
      <xdr:rowOff>53111</xdr:rowOff>
    </xdr:to>
    <xdr:sp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8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44238</xdr:rowOff>
    </xdr:from>
    <xdr:ext cx="599010" cy="259045"/>
    <xdr:sp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074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17735</xdr:rowOff>
    </xdr:from>
    <xdr:to>
      <xdr:col>15</xdr:col>
      <xdr:colOff>50800</xdr:colOff>
      <xdr:row>76</xdr:row>
      <xdr:rowOff>54211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019300" y="12876485"/>
          <a:ext cx="889000" cy="207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101290</xdr:rowOff>
    </xdr:from>
    <xdr:to>
      <xdr:col>15</xdr:col>
      <xdr:colOff>101600</xdr:colOff>
      <xdr:row>76</xdr:row>
      <xdr:rowOff>31440</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6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22567</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052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54211</xdr:rowOff>
    </xdr:from>
    <xdr:to>
      <xdr:col>10</xdr:col>
      <xdr:colOff>114300</xdr:colOff>
      <xdr:row>76</xdr:row>
      <xdr:rowOff>123096</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084411"/>
          <a:ext cx="889000" cy="6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130727</xdr:rowOff>
    </xdr:from>
    <xdr:to>
      <xdr:col>10</xdr:col>
      <xdr:colOff>165100</xdr:colOff>
      <xdr:row>77</xdr:row>
      <xdr:rowOff>60877</xdr:rowOff>
    </xdr:to>
    <xdr:sp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6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52004</xdr:rowOff>
    </xdr:from>
    <xdr:ext cx="59901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253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10575</xdr:rowOff>
    </xdr:from>
    <xdr:to>
      <xdr:col>6</xdr:col>
      <xdr:colOff>38100</xdr:colOff>
      <xdr:row>77</xdr:row>
      <xdr:rowOff>112175</xdr:rowOff>
    </xdr:to>
    <xdr:sp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21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103302</xdr:rowOff>
    </xdr:from>
    <xdr:ext cx="59901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304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110518</xdr:rowOff>
    </xdr:from>
    <xdr:to>
      <xdr:col>24</xdr:col>
      <xdr:colOff>114300</xdr:colOff>
      <xdr:row>75</xdr:row>
      <xdr:rowOff>40668</xdr:rowOff>
    </xdr:to>
    <xdr:sp textlink="">
      <xdr:nvSpPr>
        <xdr:cNvPr id="198" name="楕円 197">
          <a:extLst>
            <a:ext uri="{FF2B5EF4-FFF2-40B4-BE49-F238E27FC236}">
              <a16:creationId xmlns:a16="http://schemas.microsoft.com/office/drawing/2014/main" id="{00000000-0008-0000-0700-0000C6000000}"/>
            </a:ext>
          </a:extLst>
        </xdr:cNvPr>
        <xdr:cNvSpPr/>
      </xdr:nvSpPr>
      <xdr:spPr>
        <a:xfrm>
          <a:off x="4584700" y="1279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133395</xdr:rowOff>
    </xdr:from>
    <xdr:ext cx="599010" cy="259045"/>
    <xdr:sp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64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132936</xdr:rowOff>
    </xdr:from>
    <xdr:to>
      <xdr:col>20</xdr:col>
      <xdr:colOff>38100</xdr:colOff>
      <xdr:row>75</xdr:row>
      <xdr:rowOff>63086</xdr:rowOff>
    </xdr:to>
    <xdr:sp textlink="">
      <xdr:nvSpPr>
        <xdr:cNvPr id="200" name="楕円 199">
          <a:extLst>
            <a:ext uri="{FF2B5EF4-FFF2-40B4-BE49-F238E27FC236}">
              <a16:creationId xmlns:a16="http://schemas.microsoft.com/office/drawing/2014/main" id="{00000000-0008-0000-0700-0000C8000000}"/>
            </a:ext>
          </a:extLst>
        </xdr:cNvPr>
        <xdr:cNvSpPr/>
      </xdr:nvSpPr>
      <xdr:spPr>
        <a:xfrm>
          <a:off x="3746500" y="1282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79613</xdr:rowOff>
    </xdr:from>
    <xdr:ext cx="599010" cy="259045"/>
    <xdr:sp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59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138385</xdr:rowOff>
    </xdr:from>
    <xdr:to>
      <xdr:col>15</xdr:col>
      <xdr:colOff>101600</xdr:colOff>
      <xdr:row>75</xdr:row>
      <xdr:rowOff>68535</xdr:rowOff>
    </xdr:to>
    <xdr:sp textlink="">
      <xdr:nvSpPr>
        <xdr:cNvPr id="202" name="楕円 201">
          <a:extLst>
            <a:ext uri="{FF2B5EF4-FFF2-40B4-BE49-F238E27FC236}">
              <a16:creationId xmlns:a16="http://schemas.microsoft.com/office/drawing/2014/main" id="{00000000-0008-0000-0700-0000CA000000}"/>
            </a:ext>
          </a:extLst>
        </xdr:cNvPr>
        <xdr:cNvSpPr/>
      </xdr:nvSpPr>
      <xdr:spPr>
        <a:xfrm>
          <a:off x="2857500" y="128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85062</xdr:rowOff>
    </xdr:from>
    <xdr:ext cx="599010" cy="259045"/>
    <xdr:sp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600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3411</xdr:rowOff>
    </xdr:from>
    <xdr:to>
      <xdr:col>10</xdr:col>
      <xdr:colOff>165100</xdr:colOff>
      <xdr:row>76</xdr:row>
      <xdr:rowOff>105011</xdr:rowOff>
    </xdr:to>
    <xdr:sp textlink="">
      <xdr:nvSpPr>
        <xdr:cNvPr id="204" name="楕円 203">
          <a:extLst>
            <a:ext uri="{FF2B5EF4-FFF2-40B4-BE49-F238E27FC236}">
              <a16:creationId xmlns:a16="http://schemas.microsoft.com/office/drawing/2014/main" id="{00000000-0008-0000-0700-0000CC000000}"/>
            </a:ext>
          </a:extLst>
        </xdr:cNvPr>
        <xdr:cNvSpPr/>
      </xdr:nvSpPr>
      <xdr:spPr>
        <a:xfrm>
          <a:off x="1968500" y="1303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121538</xdr:rowOff>
    </xdr:from>
    <xdr:ext cx="599010" cy="259045"/>
    <xdr:sp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808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72296</xdr:rowOff>
    </xdr:from>
    <xdr:to>
      <xdr:col>6</xdr:col>
      <xdr:colOff>38100</xdr:colOff>
      <xdr:row>77</xdr:row>
      <xdr:rowOff>2446</xdr:rowOff>
    </xdr:to>
    <xdr:sp textlink="">
      <xdr:nvSpPr>
        <xdr:cNvPr id="206" name="楕円 205">
          <a:extLst>
            <a:ext uri="{FF2B5EF4-FFF2-40B4-BE49-F238E27FC236}">
              <a16:creationId xmlns:a16="http://schemas.microsoft.com/office/drawing/2014/main" id="{00000000-0008-0000-0700-0000CE000000}"/>
            </a:ext>
          </a:extLst>
        </xdr:cNvPr>
        <xdr:cNvSpPr/>
      </xdr:nvSpPr>
      <xdr:spPr>
        <a:xfrm>
          <a:off x="1079500" y="1310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18973</xdr:rowOff>
    </xdr:from>
    <xdr:ext cx="599010" cy="259045"/>
    <xdr:sp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2877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22885</xdr:rowOff>
    </xdr:from>
    <xdr:to>
      <xdr:col>24</xdr:col>
      <xdr:colOff>62865</xdr:colOff>
      <xdr:row>98</xdr:row>
      <xdr:rowOff>150411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624835"/>
          <a:ext cx="1270" cy="1327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154238</xdr:rowOff>
    </xdr:from>
    <xdr:ext cx="534377" cy="259045"/>
    <xdr:sp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5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150411</xdr:rowOff>
    </xdr:from>
    <xdr:to>
      <xdr:col>24</xdr:col>
      <xdr:colOff>152400</xdr:colOff>
      <xdr:row>98</xdr:row>
      <xdr:rowOff>150411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52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141012</xdr:rowOff>
    </xdr:from>
    <xdr:ext cx="534377" cy="259045"/>
    <xdr:sp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40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74,327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22885</xdr:rowOff>
    </xdr:from>
    <xdr:to>
      <xdr:col>24</xdr:col>
      <xdr:colOff>152400</xdr:colOff>
      <xdr:row>91</xdr:row>
      <xdr:rowOff>22885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624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104594</xdr:rowOff>
    </xdr:from>
    <xdr:to>
      <xdr:col>24</xdr:col>
      <xdr:colOff>63500</xdr:colOff>
      <xdr:row>96</xdr:row>
      <xdr:rowOff>126115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049444"/>
          <a:ext cx="838200" cy="53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94828</xdr:rowOff>
    </xdr:from>
    <xdr:ext cx="534377" cy="259045"/>
    <xdr:sp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3825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71951</xdr:rowOff>
    </xdr:from>
    <xdr:to>
      <xdr:col>24</xdr:col>
      <xdr:colOff>114300</xdr:colOff>
      <xdr:row>97</xdr:row>
      <xdr:rowOff>2101</xdr:rowOff>
    </xdr:to>
    <xdr:sp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53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104594</xdr:rowOff>
    </xdr:from>
    <xdr:to>
      <xdr:col>19</xdr:col>
      <xdr:colOff>177800</xdr:colOff>
      <xdr:row>93</xdr:row>
      <xdr:rowOff>130882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6049444"/>
          <a:ext cx="88900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87985</xdr:rowOff>
    </xdr:from>
    <xdr:to>
      <xdr:col>20</xdr:col>
      <xdr:colOff>38100</xdr:colOff>
      <xdr:row>95</xdr:row>
      <xdr:rowOff>18135</xdr:rowOff>
    </xdr:to>
    <xdr:sp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20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9262</xdr:rowOff>
    </xdr:from>
    <xdr:ext cx="534377" cy="259045"/>
    <xdr:sp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29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130882</xdr:rowOff>
    </xdr:from>
    <xdr:to>
      <xdr:col>15</xdr:col>
      <xdr:colOff>50800</xdr:colOff>
      <xdr:row>97</xdr:row>
      <xdr:rowOff>97637</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075732"/>
          <a:ext cx="889000" cy="65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136089</xdr:rowOff>
    </xdr:from>
    <xdr:to>
      <xdr:col>15</xdr:col>
      <xdr:colOff>101600</xdr:colOff>
      <xdr:row>95</xdr:row>
      <xdr:rowOff>66239</xdr:rowOff>
    </xdr:to>
    <xdr:sp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252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57366</xdr:rowOff>
    </xdr:from>
    <xdr:ext cx="534377"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34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97637</xdr:rowOff>
    </xdr:from>
    <xdr:to>
      <xdr:col>10</xdr:col>
      <xdr:colOff>114300</xdr:colOff>
      <xdr:row>98</xdr:row>
      <xdr:rowOff>53583</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728287"/>
          <a:ext cx="889000" cy="12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133640</xdr:rowOff>
    </xdr:from>
    <xdr:to>
      <xdr:col>10</xdr:col>
      <xdr:colOff>165100</xdr:colOff>
      <xdr:row>98</xdr:row>
      <xdr:rowOff>63790</xdr:rowOff>
    </xdr:to>
    <xdr:sp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76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54917</xdr:rowOff>
    </xdr:from>
    <xdr:ext cx="534377"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85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38119</xdr:rowOff>
    </xdr:from>
    <xdr:to>
      <xdr:col>6</xdr:col>
      <xdr:colOff>38100</xdr:colOff>
      <xdr:row>98</xdr:row>
      <xdr:rowOff>139719</xdr:rowOff>
    </xdr:to>
    <xdr:sp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84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130846</xdr:rowOff>
    </xdr:from>
    <xdr:ext cx="534377" cy="259045"/>
    <xdr:sp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93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75315</xdr:rowOff>
    </xdr:from>
    <xdr:to>
      <xdr:col>24</xdr:col>
      <xdr:colOff>114300</xdr:colOff>
      <xdr:row>97</xdr:row>
      <xdr:rowOff>5465</xdr:rowOff>
    </xdr:to>
    <xdr:sp textlink="">
      <xdr:nvSpPr>
        <xdr:cNvPr id="258" name="楕円 257">
          <a:extLst>
            <a:ext uri="{FF2B5EF4-FFF2-40B4-BE49-F238E27FC236}">
              <a16:creationId xmlns:a16="http://schemas.microsoft.com/office/drawing/2014/main" id="{00000000-0008-0000-0700-000002010000}"/>
            </a:ext>
          </a:extLst>
        </xdr:cNvPr>
        <xdr:cNvSpPr/>
      </xdr:nvSpPr>
      <xdr:spPr>
        <a:xfrm>
          <a:off x="4584700" y="1653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53742</xdr:rowOff>
    </xdr:from>
    <xdr:ext cx="534377" cy="259045"/>
    <xdr:sp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51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53794</xdr:rowOff>
    </xdr:from>
    <xdr:to>
      <xdr:col>20</xdr:col>
      <xdr:colOff>38100</xdr:colOff>
      <xdr:row>93</xdr:row>
      <xdr:rowOff>155394</xdr:rowOff>
    </xdr:to>
    <xdr:sp textlink="">
      <xdr:nvSpPr>
        <xdr:cNvPr id="260" name="楕円 259">
          <a:extLst>
            <a:ext uri="{FF2B5EF4-FFF2-40B4-BE49-F238E27FC236}">
              <a16:creationId xmlns:a16="http://schemas.microsoft.com/office/drawing/2014/main" id="{00000000-0008-0000-0700-000004010000}"/>
            </a:ext>
          </a:extLst>
        </xdr:cNvPr>
        <xdr:cNvSpPr/>
      </xdr:nvSpPr>
      <xdr:spPr>
        <a:xfrm>
          <a:off x="3746500" y="1599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471</xdr:rowOff>
    </xdr:from>
    <xdr:ext cx="534377" cy="259045"/>
    <xdr:sp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577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80082</xdr:rowOff>
    </xdr:from>
    <xdr:to>
      <xdr:col>15</xdr:col>
      <xdr:colOff>101600</xdr:colOff>
      <xdr:row>94</xdr:row>
      <xdr:rowOff>10232</xdr:rowOff>
    </xdr:to>
    <xdr:sp textlink="">
      <xdr:nvSpPr>
        <xdr:cNvPr id="262" name="楕円 261">
          <a:extLst>
            <a:ext uri="{FF2B5EF4-FFF2-40B4-BE49-F238E27FC236}">
              <a16:creationId xmlns:a16="http://schemas.microsoft.com/office/drawing/2014/main" id="{00000000-0008-0000-0700-000006010000}"/>
            </a:ext>
          </a:extLst>
        </xdr:cNvPr>
        <xdr:cNvSpPr/>
      </xdr:nvSpPr>
      <xdr:spPr>
        <a:xfrm>
          <a:off x="2857500" y="1602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26759</xdr:rowOff>
    </xdr:from>
    <xdr:ext cx="534377" cy="259045"/>
    <xdr:sp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580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46837</xdr:rowOff>
    </xdr:from>
    <xdr:to>
      <xdr:col>10</xdr:col>
      <xdr:colOff>165100</xdr:colOff>
      <xdr:row>97</xdr:row>
      <xdr:rowOff>148437</xdr:rowOff>
    </xdr:to>
    <xdr:sp textlink="">
      <xdr:nvSpPr>
        <xdr:cNvPr id="264" name="楕円 263">
          <a:extLst>
            <a:ext uri="{FF2B5EF4-FFF2-40B4-BE49-F238E27FC236}">
              <a16:creationId xmlns:a16="http://schemas.microsoft.com/office/drawing/2014/main" id="{00000000-0008-0000-0700-000008010000}"/>
            </a:ext>
          </a:extLst>
        </xdr:cNvPr>
        <xdr:cNvSpPr/>
      </xdr:nvSpPr>
      <xdr:spPr>
        <a:xfrm>
          <a:off x="1968500" y="1667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164964</xdr:rowOff>
    </xdr:from>
    <xdr:ext cx="534377" cy="259045"/>
    <xdr:sp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45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2783</xdr:rowOff>
    </xdr:from>
    <xdr:to>
      <xdr:col>6</xdr:col>
      <xdr:colOff>38100</xdr:colOff>
      <xdr:row>98</xdr:row>
      <xdr:rowOff>104383</xdr:rowOff>
    </xdr:to>
    <xdr:sp textlink="">
      <xdr:nvSpPr>
        <xdr:cNvPr id="266" name="楕円 265">
          <a:extLst>
            <a:ext uri="{FF2B5EF4-FFF2-40B4-BE49-F238E27FC236}">
              <a16:creationId xmlns:a16="http://schemas.microsoft.com/office/drawing/2014/main" id="{00000000-0008-0000-0700-00000A010000}"/>
            </a:ext>
          </a:extLst>
        </xdr:cNvPr>
        <xdr:cNvSpPr/>
      </xdr:nvSpPr>
      <xdr:spPr>
        <a:xfrm>
          <a:off x="1079500" y="1680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120910</xdr:rowOff>
    </xdr:from>
    <xdr:ext cx="534377" cy="259045"/>
    <xdr:sp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580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35577</xdr:rowOff>
    </xdr:from>
    <xdr:ext cx="377026" cy="259045"/>
    <xdr:sp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168927</xdr:rowOff>
    </xdr:from>
    <xdr:ext cx="377026" cy="259045"/>
    <xdr:sp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226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31</xdr:row>
      <xdr:rowOff>130827</xdr:rowOff>
    </xdr:from>
    <xdr:ext cx="377026" cy="259045"/>
    <xdr:sp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226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52070</xdr:rowOff>
    </xdr:from>
    <xdr:to>
      <xdr:col>54</xdr:col>
      <xdr:colOff>189865</xdr:colOff>
      <xdr:row>39</xdr:row>
      <xdr:rowOff>19050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195570"/>
          <a:ext cx="1270" cy="1510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22877</xdr:rowOff>
    </xdr:from>
    <xdr:ext cx="313932" cy="259045"/>
    <xdr:sp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094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19050</xdr:rowOff>
    </xdr:from>
    <xdr:to>
      <xdr:col>55</xdr:col>
      <xdr:colOff>88900</xdr:colOff>
      <xdr:row>39</xdr:row>
      <xdr:rowOff>19050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0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170197</xdr:rowOff>
    </xdr:from>
    <xdr:ext cx="469744" cy="259045"/>
    <xdr:sp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49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52070</xdr:rowOff>
    </xdr:from>
    <xdr:to>
      <xdr:col>55</xdr:col>
      <xdr:colOff>88900</xdr:colOff>
      <xdr:row>30</xdr:row>
      <xdr:rowOff>52070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19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132080</xdr:rowOff>
    </xdr:from>
    <xdr:to>
      <xdr:col>55</xdr:col>
      <xdr:colOff>0</xdr:colOff>
      <xdr:row>37</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4757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111777</xdr:rowOff>
    </xdr:from>
    <xdr:ext cx="378565" cy="259045"/>
    <xdr:sp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11252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88900</xdr:rowOff>
    </xdr:from>
    <xdr:to>
      <xdr:col>55</xdr:col>
      <xdr:colOff>50800</xdr:colOff>
      <xdr:row>37</xdr:row>
      <xdr:rowOff>19050</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125730</xdr:rowOff>
    </xdr:from>
    <xdr:to>
      <xdr:col>50</xdr:col>
      <xdr:colOff>114300</xdr:colOff>
      <xdr:row>37</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46938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53340</xdr:rowOff>
    </xdr:from>
    <xdr:to>
      <xdr:col>50</xdr:col>
      <xdr:colOff>165100</xdr:colOff>
      <xdr:row>36</xdr:row>
      <xdr:rowOff>154940</xdr:rowOff>
    </xdr:to>
    <xdr:sp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17</xdr:rowOff>
    </xdr:from>
    <xdr:ext cx="378565"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0007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123190</xdr:rowOff>
    </xdr:from>
    <xdr:to>
      <xdr:col>45</xdr:col>
      <xdr:colOff>177800</xdr:colOff>
      <xdr:row>37</xdr:row>
      <xdr:rowOff>125730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46684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2540</xdr:rowOff>
    </xdr:from>
    <xdr:to>
      <xdr:col>46</xdr:col>
      <xdr:colOff>38100</xdr:colOff>
      <xdr:row>36</xdr:row>
      <xdr:rowOff>104140</xdr:rowOff>
    </xdr:to>
    <xdr:sp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120667</xdr:rowOff>
    </xdr:from>
    <xdr:ext cx="378565"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5949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39370</xdr:rowOff>
    </xdr:from>
    <xdr:to>
      <xdr:col>41</xdr:col>
      <xdr:colOff>50800</xdr:colOff>
      <xdr:row>37</xdr:row>
      <xdr:rowOff>123190</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3830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152400</xdr:rowOff>
    </xdr:from>
    <xdr:to>
      <xdr:col>41</xdr:col>
      <xdr:colOff>101600</xdr:colOff>
      <xdr:row>36</xdr:row>
      <xdr:rowOff>82550</xdr:rowOff>
    </xdr:to>
    <xdr:sp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1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99077</xdr:rowOff>
    </xdr:from>
    <xdr:ext cx="378565" cy="259045"/>
    <xdr:sp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5928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60960</xdr:rowOff>
    </xdr:from>
    <xdr:to>
      <xdr:col>36</xdr:col>
      <xdr:colOff>165100</xdr:colOff>
      <xdr:row>36</xdr:row>
      <xdr:rowOff>162560</xdr:rowOff>
    </xdr:to>
    <xdr:sp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7637</xdr:rowOff>
    </xdr:from>
    <xdr:ext cx="378565"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008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81280</xdr:rowOff>
    </xdr:from>
    <xdr:to>
      <xdr:col>55</xdr:col>
      <xdr:colOff>50800</xdr:colOff>
      <xdr:row>38</xdr:row>
      <xdr:rowOff>11430</xdr:rowOff>
    </xdr:to>
    <xdr:sp textlink="">
      <xdr:nvSpPr>
        <xdr:cNvPr id="315" name="楕円 314">
          <a:extLst>
            <a:ext uri="{FF2B5EF4-FFF2-40B4-BE49-F238E27FC236}">
              <a16:creationId xmlns:a16="http://schemas.microsoft.com/office/drawing/2014/main" id="{00000000-0008-0000-0700-00003B010000}"/>
            </a:ext>
          </a:extLst>
        </xdr:cNvPr>
        <xdr:cNvSpPr/>
      </xdr:nvSpPr>
      <xdr:spPr>
        <a:xfrm>
          <a:off x="1042670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59707</xdr:rowOff>
    </xdr:from>
    <xdr:ext cx="378565" cy="259045"/>
    <xdr:sp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03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88900</xdr:rowOff>
    </xdr:from>
    <xdr:to>
      <xdr:col>50</xdr:col>
      <xdr:colOff>165100</xdr:colOff>
      <xdr:row>38</xdr:row>
      <xdr:rowOff>19050</xdr:rowOff>
    </xdr:to>
    <xdr:sp textlink="">
      <xdr:nvSpPr>
        <xdr:cNvPr id="317" name="楕円 316">
          <a:extLst>
            <a:ext uri="{FF2B5EF4-FFF2-40B4-BE49-F238E27FC236}">
              <a16:creationId xmlns:a16="http://schemas.microsoft.com/office/drawing/2014/main" id="{00000000-0008-0000-0700-00003D010000}"/>
            </a:ext>
          </a:extLst>
        </xdr:cNvPr>
        <xdr:cNvSpPr/>
      </xdr:nvSpPr>
      <xdr:spPr>
        <a:xfrm>
          <a:off x="95885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10177</xdr:rowOff>
    </xdr:from>
    <xdr:ext cx="378565" cy="259045"/>
    <xdr:sp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525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74930</xdr:rowOff>
    </xdr:from>
    <xdr:to>
      <xdr:col>46</xdr:col>
      <xdr:colOff>38100</xdr:colOff>
      <xdr:row>38</xdr:row>
      <xdr:rowOff>5080</xdr:rowOff>
    </xdr:to>
    <xdr:sp textlink="">
      <xdr:nvSpPr>
        <xdr:cNvPr id="319" name="楕円 318">
          <a:extLst>
            <a:ext uri="{FF2B5EF4-FFF2-40B4-BE49-F238E27FC236}">
              <a16:creationId xmlns:a16="http://schemas.microsoft.com/office/drawing/2014/main" id="{00000000-0008-0000-0700-00003F010000}"/>
            </a:ext>
          </a:extLst>
        </xdr:cNvPr>
        <xdr:cNvSpPr/>
      </xdr:nvSpPr>
      <xdr:spPr>
        <a:xfrm>
          <a:off x="8699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167657</xdr:rowOff>
    </xdr:from>
    <xdr:ext cx="378565" cy="259045"/>
    <xdr:sp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511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72390</xdr:rowOff>
    </xdr:from>
    <xdr:to>
      <xdr:col>41</xdr:col>
      <xdr:colOff>101600</xdr:colOff>
      <xdr:row>38</xdr:row>
      <xdr:rowOff>2540</xdr:rowOff>
    </xdr:to>
    <xdr:sp textlink="">
      <xdr:nvSpPr>
        <xdr:cNvPr id="321" name="楕円 320">
          <a:extLst>
            <a:ext uri="{FF2B5EF4-FFF2-40B4-BE49-F238E27FC236}">
              <a16:creationId xmlns:a16="http://schemas.microsoft.com/office/drawing/2014/main" id="{00000000-0008-0000-0700-000041010000}"/>
            </a:ext>
          </a:extLst>
        </xdr:cNvPr>
        <xdr:cNvSpPr/>
      </xdr:nvSpPr>
      <xdr:spPr>
        <a:xfrm>
          <a:off x="78105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165117</xdr:rowOff>
    </xdr:from>
    <xdr:ext cx="378565" cy="259045"/>
    <xdr:sp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5087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160020</xdr:rowOff>
    </xdr:from>
    <xdr:to>
      <xdr:col>36</xdr:col>
      <xdr:colOff>165100</xdr:colOff>
      <xdr:row>37</xdr:row>
      <xdr:rowOff>90170</xdr:rowOff>
    </xdr:to>
    <xdr:sp textlink="">
      <xdr:nvSpPr>
        <xdr:cNvPr id="323" name="楕円 322">
          <a:extLst>
            <a:ext uri="{FF2B5EF4-FFF2-40B4-BE49-F238E27FC236}">
              <a16:creationId xmlns:a16="http://schemas.microsoft.com/office/drawing/2014/main" id="{00000000-0008-0000-0700-000043010000}"/>
            </a:ext>
          </a:extLst>
        </xdr:cNvPr>
        <xdr:cNvSpPr/>
      </xdr:nvSpPr>
      <xdr:spPr>
        <a:xfrm>
          <a:off x="69215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81297</xdr:rowOff>
    </xdr:from>
    <xdr:ext cx="378565" cy="259045"/>
    <xdr:sp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424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53</xdr:row>
      <xdr:rowOff>168927</xdr:rowOff>
    </xdr:from>
    <xdr:ext cx="467179" cy="259045"/>
    <xdr:sp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136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51</xdr:row>
      <xdr:rowOff>130827</xdr:rowOff>
    </xdr:from>
    <xdr:ext cx="467179" cy="259045"/>
    <xdr:sp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136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135636</xdr:rowOff>
    </xdr:from>
    <xdr:to>
      <xdr:col>54</xdr:col>
      <xdr:colOff>189865</xdr:colOff>
      <xdr:row>59</xdr:row>
      <xdr:rowOff>39751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879586"/>
          <a:ext cx="1270" cy="1275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43578</xdr:rowOff>
    </xdr:from>
    <xdr:ext cx="313932" cy="259045"/>
    <xdr:sp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1591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39751</xdr:rowOff>
    </xdr:from>
    <xdr:to>
      <xdr:col>55</xdr:col>
      <xdr:colOff>88900</xdr:colOff>
      <xdr:row>59</xdr:row>
      <xdr:rowOff>39751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15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82313</xdr:rowOff>
    </xdr:from>
    <xdr:ext cx="534377" cy="259045"/>
    <xdr:sp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654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10,082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135636</xdr:rowOff>
    </xdr:from>
    <xdr:to>
      <xdr:col>55</xdr:col>
      <xdr:colOff>88900</xdr:colOff>
      <xdr:row>51</xdr:row>
      <xdr:rowOff>135636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879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123825</xdr:rowOff>
    </xdr:from>
    <xdr:to>
      <xdr:col>55</xdr:col>
      <xdr:colOff>0</xdr:colOff>
      <xdr:row>56</xdr:row>
      <xdr:rowOff>85979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553575"/>
          <a:ext cx="838200" cy="1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18813</xdr:rowOff>
    </xdr:from>
    <xdr:ext cx="469744" cy="259045"/>
    <xdr:sp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791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40386</xdr:rowOff>
    </xdr:from>
    <xdr:to>
      <xdr:col>55</xdr:col>
      <xdr:colOff>50800</xdr:colOff>
      <xdr:row>57</xdr:row>
      <xdr:rowOff>141986</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81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85979</xdr:rowOff>
    </xdr:from>
    <xdr:to>
      <xdr:col>50</xdr:col>
      <xdr:colOff>114300</xdr:colOff>
      <xdr:row>56</xdr:row>
      <xdr:rowOff>165481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687179"/>
          <a:ext cx="889000" cy="7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51181</xdr:rowOff>
    </xdr:from>
    <xdr:to>
      <xdr:col>50</xdr:col>
      <xdr:colOff>165100</xdr:colOff>
      <xdr:row>57</xdr:row>
      <xdr:rowOff>152781</xdr:rowOff>
    </xdr:to>
    <xdr:sp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823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143908</xdr:rowOff>
    </xdr:from>
    <xdr:ext cx="469744"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04428" y="991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149098</xdr:rowOff>
    </xdr:from>
    <xdr:to>
      <xdr:col>45</xdr:col>
      <xdr:colOff>177800</xdr:colOff>
      <xdr:row>56</xdr:row>
      <xdr:rowOff>165481</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750298"/>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52451</xdr:rowOff>
    </xdr:from>
    <xdr:to>
      <xdr:col>46</xdr:col>
      <xdr:colOff>38100</xdr:colOff>
      <xdr:row>57</xdr:row>
      <xdr:rowOff>154051</xdr:rowOff>
    </xdr:to>
    <xdr:sp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82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145178</xdr:rowOff>
    </xdr:from>
    <xdr:ext cx="469744"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15428" y="991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149098</xdr:rowOff>
    </xdr:from>
    <xdr:to>
      <xdr:col>41</xdr:col>
      <xdr:colOff>50800</xdr:colOff>
      <xdr:row>56</xdr:row>
      <xdr:rowOff>157607</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750298"/>
          <a:ext cx="889000" cy="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58547</xdr:rowOff>
    </xdr:from>
    <xdr:to>
      <xdr:col>41</xdr:col>
      <xdr:colOff>101600</xdr:colOff>
      <xdr:row>57</xdr:row>
      <xdr:rowOff>160147</xdr:rowOff>
    </xdr:to>
    <xdr:sp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83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151274</xdr:rowOff>
    </xdr:from>
    <xdr:ext cx="469744" cy="259045"/>
    <xdr:sp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26428" y="9923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58547</xdr:rowOff>
    </xdr:from>
    <xdr:to>
      <xdr:col>36</xdr:col>
      <xdr:colOff>165100</xdr:colOff>
      <xdr:row>57</xdr:row>
      <xdr:rowOff>160147</xdr:rowOff>
    </xdr:to>
    <xdr:sp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83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151274</xdr:rowOff>
    </xdr:from>
    <xdr:ext cx="469744"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37428" y="9923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73025</xdr:rowOff>
    </xdr:from>
    <xdr:to>
      <xdr:col>55</xdr:col>
      <xdr:colOff>50800</xdr:colOff>
      <xdr:row>56</xdr:row>
      <xdr:rowOff>3175</xdr:rowOff>
    </xdr:to>
    <xdr:sp textlink="">
      <xdr:nvSpPr>
        <xdr:cNvPr id="372" name="楕円 371">
          <a:extLst>
            <a:ext uri="{FF2B5EF4-FFF2-40B4-BE49-F238E27FC236}">
              <a16:creationId xmlns:a16="http://schemas.microsoft.com/office/drawing/2014/main" id="{00000000-0008-0000-0700-000074010000}"/>
            </a:ext>
          </a:extLst>
        </xdr:cNvPr>
        <xdr:cNvSpPr/>
      </xdr:nvSpPr>
      <xdr:spPr>
        <a:xfrm>
          <a:off x="10426700" y="950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95902</xdr:rowOff>
    </xdr:from>
    <xdr:ext cx="469744" cy="259045"/>
    <xdr:sp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35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35179</xdr:rowOff>
    </xdr:from>
    <xdr:to>
      <xdr:col>50</xdr:col>
      <xdr:colOff>165100</xdr:colOff>
      <xdr:row>56</xdr:row>
      <xdr:rowOff>136779</xdr:rowOff>
    </xdr:to>
    <xdr:sp textlink="">
      <xdr:nvSpPr>
        <xdr:cNvPr id="374" name="楕円 373">
          <a:extLst>
            <a:ext uri="{FF2B5EF4-FFF2-40B4-BE49-F238E27FC236}">
              <a16:creationId xmlns:a16="http://schemas.microsoft.com/office/drawing/2014/main" id="{00000000-0008-0000-0700-000076010000}"/>
            </a:ext>
          </a:extLst>
        </xdr:cNvPr>
        <xdr:cNvSpPr/>
      </xdr:nvSpPr>
      <xdr:spPr>
        <a:xfrm>
          <a:off x="9588500" y="963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153306</xdr:rowOff>
    </xdr:from>
    <xdr:ext cx="469744" cy="259045"/>
    <xdr:sp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404428" y="941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114681</xdr:rowOff>
    </xdr:from>
    <xdr:to>
      <xdr:col>46</xdr:col>
      <xdr:colOff>38100</xdr:colOff>
      <xdr:row>57</xdr:row>
      <xdr:rowOff>44831</xdr:rowOff>
    </xdr:to>
    <xdr:sp textlink="">
      <xdr:nvSpPr>
        <xdr:cNvPr id="376" name="楕円 375">
          <a:extLst>
            <a:ext uri="{FF2B5EF4-FFF2-40B4-BE49-F238E27FC236}">
              <a16:creationId xmlns:a16="http://schemas.microsoft.com/office/drawing/2014/main" id="{00000000-0008-0000-0700-000078010000}"/>
            </a:ext>
          </a:extLst>
        </xdr:cNvPr>
        <xdr:cNvSpPr/>
      </xdr:nvSpPr>
      <xdr:spPr>
        <a:xfrm>
          <a:off x="8699500" y="9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61358</xdr:rowOff>
    </xdr:from>
    <xdr:ext cx="469744" cy="259045"/>
    <xdr:sp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515428" y="949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98298</xdr:rowOff>
    </xdr:from>
    <xdr:to>
      <xdr:col>41</xdr:col>
      <xdr:colOff>101600</xdr:colOff>
      <xdr:row>57</xdr:row>
      <xdr:rowOff>28448</xdr:rowOff>
    </xdr:to>
    <xdr:sp textlink="">
      <xdr:nvSpPr>
        <xdr:cNvPr id="378" name="楕円 377">
          <a:extLst>
            <a:ext uri="{FF2B5EF4-FFF2-40B4-BE49-F238E27FC236}">
              <a16:creationId xmlns:a16="http://schemas.microsoft.com/office/drawing/2014/main" id="{00000000-0008-0000-0700-00007A010000}"/>
            </a:ext>
          </a:extLst>
        </xdr:cNvPr>
        <xdr:cNvSpPr/>
      </xdr:nvSpPr>
      <xdr:spPr>
        <a:xfrm>
          <a:off x="7810500" y="969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44975</xdr:rowOff>
    </xdr:from>
    <xdr:ext cx="469744" cy="259045"/>
    <xdr:sp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626428" y="947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106807</xdr:rowOff>
    </xdr:from>
    <xdr:to>
      <xdr:col>36</xdr:col>
      <xdr:colOff>165100</xdr:colOff>
      <xdr:row>57</xdr:row>
      <xdr:rowOff>36957</xdr:rowOff>
    </xdr:to>
    <xdr:sp textlink="">
      <xdr:nvSpPr>
        <xdr:cNvPr id="380" name="楕円 379">
          <a:extLst>
            <a:ext uri="{FF2B5EF4-FFF2-40B4-BE49-F238E27FC236}">
              <a16:creationId xmlns:a16="http://schemas.microsoft.com/office/drawing/2014/main" id="{00000000-0008-0000-0700-00007C010000}"/>
            </a:ext>
          </a:extLst>
        </xdr:cNvPr>
        <xdr:cNvSpPr/>
      </xdr:nvSpPr>
      <xdr:spPr>
        <a:xfrm>
          <a:off x="6921500" y="970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53484</xdr:rowOff>
    </xdr:from>
    <xdr:ext cx="469744" cy="259045"/>
    <xdr:sp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37428" y="9483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6" name="商工費グラフ枠">
          <a:extLst>
            <a:ext uri="{FF2B5EF4-FFF2-40B4-BE49-F238E27FC236}">
              <a16:creationId xmlns:a16="http://schemas.microsoft.com/office/drawing/2014/main" id="{00000000-0008-0000-07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65209</xdr:rowOff>
    </xdr:from>
    <xdr:to>
      <xdr:col>54</xdr:col>
      <xdr:colOff>189865</xdr:colOff>
      <xdr:row>79</xdr:row>
      <xdr:rowOff>61616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10475595" y="12238159"/>
          <a:ext cx="1270" cy="1368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65443</xdr:rowOff>
    </xdr:from>
    <xdr:ext cx="469744" cy="259045"/>
    <xdr:sp textlink="">
      <xdr:nvSpPr>
        <xdr:cNvPr id="408" name="商工費最小値テキスト">
          <a:extLst>
            <a:ext uri="{FF2B5EF4-FFF2-40B4-BE49-F238E27FC236}">
              <a16:creationId xmlns:a16="http://schemas.microsoft.com/office/drawing/2014/main" id="{00000000-0008-0000-0700-000098010000}"/>
            </a:ext>
          </a:extLst>
        </xdr:cNvPr>
        <xdr:cNvSpPr txBox="1"/>
      </xdr:nvSpPr>
      <xdr:spPr>
        <a:xfrm>
          <a:off x="10528300" y="1360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61616</xdr:rowOff>
    </xdr:from>
    <xdr:to>
      <xdr:col>55</xdr:col>
      <xdr:colOff>88900</xdr:colOff>
      <xdr:row>79</xdr:row>
      <xdr:rowOff>61616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3606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11886</xdr:rowOff>
    </xdr:from>
    <xdr:ext cx="599010" cy="259045"/>
    <xdr:sp textlink="">
      <xdr:nvSpPr>
        <xdr:cNvPr id="410" name="商工費最大値テキスト">
          <a:extLst>
            <a:ext uri="{FF2B5EF4-FFF2-40B4-BE49-F238E27FC236}">
              <a16:creationId xmlns:a16="http://schemas.microsoft.com/office/drawing/2014/main" id="{00000000-0008-0000-0700-00009A010000}"/>
            </a:ext>
          </a:extLst>
        </xdr:cNvPr>
        <xdr:cNvSpPr txBox="1"/>
      </xdr:nvSpPr>
      <xdr:spPr>
        <a:xfrm>
          <a:off x="10528300" y="12013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129,093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65209</xdr:rowOff>
    </xdr:from>
    <xdr:to>
      <xdr:col>55</xdr:col>
      <xdr:colOff>88900</xdr:colOff>
      <xdr:row>71</xdr:row>
      <xdr:rowOff>65209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10388600" y="12238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29439</xdr:rowOff>
    </xdr:from>
    <xdr:to>
      <xdr:col>55</xdr:col>
      <xdr:colOff>0</xdr:colOff>
      <xdr:row>79</xdr:row>
      <xdr:rowOff>39356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9639300" y="13573989"/>
          <a:ext cx="838200" cy="9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53157</xdr:rowOff>
    </xdr:from>
    <xdr:ext cx="534377" cy="259045"/>
    <xdr:sp textlink="">
      <xdr:nvSpPr>
        <xdr:cNvPr id="413" name="商工費平均値テキスト">
          <a:extLst>
            <a:ext uri="{FF2B5EF4-FFF2-40B4-BE49-F238E27FC236}">
              <a16:creationId xmlns:a16="http://schemas.microsoft.com/office/drawing/2014/main" id="{00000000-0008-0000-0700-00009D010000}"/>
            </a:ext>
          </a:extLst>
        </xdr:cNvPr>
        <xdr:cNvSpPr txBox="1"/>
      </xdr:nvSpPr>
      <xdr:spPr>
        <a:xfrm>
          <a:off x="10528300" y="13083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30280</xdr:rowOff>
    </xdr:from>
    <xdr:to>
      <xdr:col>55</xdr:col>
      <xdr:colOff>50800</xdr:colOff>
      <xdr:row>77</xdr:row>
      <xdr:rowOff>131880</xdr:rowOff>
    </xdr:to>
    <xdr:sp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10426700" y="1323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7917</xdr:rowOff>
    </xdr:from>
    <xdr:to>
      <xdr:col>50</xdr:col>
      <xdr:colOff>114300</xdr:colOff>
      <xdr:row>79</xdr:row>
      <xdr:rowOff>29439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8750300" y="13552467"/>
          <a:ext cx="889000" cy="21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134457</xdr:rowOff>
    </xdr:from>
    <xdr:to>
      <xdr:col>50</xdr:col>
      <xdr:colOff>165100</xdr:colOff>
      <xdr:row>77</xdr:row>
      <xdr:rowOff>64607</xdr:rowOff>
    </xdr:to>
    <xdr:sp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9588500" y="1316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81134</xdr:rowOff>
    </xdr:from>
    <xdr:ext cx="534377" cy="259045"/>
    <xdr:sp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372111" y="1293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143890</xdr:rowOff>
    </xdr:from>
    <xdr:to>
      <xdr:col>45</xdr:col>
      <xdr:colOff>177800</xdr:colOff>
      <xdr:row>79</xdr:row>
      <xdr:rowOff>7917</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7861300" y="13516990"/>
          <a:ext cx="889000" cy="3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16923</xdr:rowOff>
    </xdr:from>
    <xdr:to>
      <xdr:col>46</xdr:col>
      <xdr:colOff>38100</xdr:colOff>
      <xdr:row>76</xdr:row>
      <xdr:rowOff>118523</xdr:rowOff>
    </xdr:to>
    <xdr:sp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8699500" y="13047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135051</xdr:rowOff>
    </xdr:from>
    <xdr:ext cx="534377"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483111" y="1282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143890</xdr:rowOff>
    </xdr:from>
    <xdr:to>
      <xdr:col>41</xdr:col>
      <xdr:colOff>50800</xdr:colOff>
      <xdr:row>79</xdr:row>
      <xdr:rowOff>23941</xdr:rowOff>
    </xdr:to>
    <xdr:cxnSp macro="">
      <xdr:nvCxnSpPr>
        <xdr:cNvPr id="421" name="直線コネクタ 420">
          <a:extLst>
            <a:ext uri="{FF2B5EF4-FFF2-40B4-BE49-F238E27FC236}">
              <a16:creationId xmlns:a16="http://schemas.microsoft.com/office/drawing/2014/main" id="{00000000-0008-0000-0700-0000A5010000}"/>
            </a:ext>
          </a:extLst>
        </xdr:cNvPr>
        <xdr:cNvCxnSpPr/>
      </xdr:nvCxnSpPr>
      <xdr:spPr>
        <a:xfrm flipV="1">
          <a:off x="6972300" y="13516990"/>
          <a:ext cx="889000" cy="5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45771</xdr:rowOff>
    </xdr:from>
    <xdr:to>
      <xdr:col>41</xdr:col>
      <xdr:colOff>101600</xdr:colOff>
      <xdr:row>76</xdr:row>
      <xdr:rowOff>147371</xdr:rowOff>
    </xdr:to>
    <xdr:sp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7810500" y="13075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163898</xdr:rowOff>
    </xdr:from>
    <xdr:ext cx="534377" cy="259045"/>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594111" y="1285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132922</xdr:rowOff>
    </xdr:from>
    <xdr:to>
      <xdr:col>36</xdr:col>
      <xdr:colOff>165100</xdr:colOff>
      <xdr:row>78</xdr:row>
      <xdr:rowOff>63072</xdr:rowOff>
    </xdr:to>
    <xdr:sp textlink="">
      <xdr:nvSpPr>
        <xdr:cNvPr id="424" name="フローチャート: 判断 423">
          <a:extLst>
            <a:ext uri="{FF2B5EF4-FFF2-40B4-BE49-F238E27FC236}">
              <a16:creationId xmlns:a16="http://schemas.microsoft.com/office/drawing/2014/main" id="{00000000-0008-0000-0700-0000A8010000}"/>
            </a:ext>
          </a:extLst>
        </xdr:cNvPr>
        <xdr:cNvSpPr/>
      </xdr:nvSpPr>
      <xdr:spPr>
        <a:xfrm>
          <a:off x="6921500" y="1333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79599</xdr:rowOff>
    </xdr:from>
    <xdr:ext cx="534377" cy="259045"/>
    <xdr:sp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05111" y="1310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160006</xdr:rowOff>
    </xdr:from>
    <xdr:to>
      <xdr:col>55</xdr:col>
      <xdr:colOff>50800</xdr:colOff>
      <xdr:row>79</xdr:row>
      <xdr:rowOff>90156</xdr:rowOff>
    </xdr:to>
    <xdr:sp textlink="">
      <xdr:nvSpPr>
        <xdr:cNvPr id="431" name="楕円 430">
          <a:extLst>
            <a:ext uri="{FF2B5EF4-FFF2-40B4-BE49-F238E27FC236}">
              <a16:creationId xmlns:a16="http://schemas.microsoft.com/office/drawing/2014/main" id="{00000000-0008-0000-0700-0000AF010000}"/>
            </a:ext>
          </a:extLst>
        </xdr:cNvPr>
        <xdr:cNvSpPr/>
      </xdr:nvSpPr>
      <xdr:spPr>
        <a:xfrm>
          <a:off x="10426700" y="1353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74933</xdr:rowOff>
    </xdr:from>
    <xdr:ext cx="469744" cy="259045"/>
    <xdr:sp textlink="">
      <xdr:nvSpPr>
        <xdr:cNvPr id="432" name="商工費該当値テキスト">
          <a:extLst>
            <a:ext uri="{FF2B5EF4-FFF2-40B4-BE49-F238E27FC236}">
              <a16:creationId xmlns:a16="http://schemas.microsoft.com/office/drawing/2014/main" id="{00000000-0008-0000-0700-0000B0010000}"/>
            </a:ext>
          </a:extLst>
        </xdr:cNvPr>
        <xdr:cNvSpPr txBox="1"/>
      </xdr:nvSpPr>
      <xdr:spPr>
        <a:xfrm>
          <a:off x="10528300" y="1344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150089</xdr:rowOff>
    </xdr:from>
    <xdr:to>
      <xdr:col>50</xdr:col>
      <xdr:colOff>165100</xdr:colOff>
      <xdr:row>79</xdr:row>
      <xdr:rowOff>80239</xdr:rowOff>
    </xdr:to>
    <xdr:sp textlink="">
      <xdr:nvSpPr>
        <xdr:cNvPr id="433" name="楕円 432">
          <a:extLst>
            <a:ext uri="{FF2B5EF4-FFF2-40B4-BE49-F238E27FC236}">
              <a16:creationId xmlns:a16="http://schemas.microsoft.com/office/drawing/2014/main" id="{00000000-0008-0000-0700-0000B1010000}"/>
            </a:ext>
          </a:extLst>
        </xdr:cNvPr>
        <xdr:cNvSpPr/>
      </xdr:nvSpPr>
      <xdr:spPr>
        <a:xfrm>
          <a:off x="9588500" y="1352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71366</xdr:rowOff>
    </xdr:from>
    <xdr:ext cx="469744" cy="259045"/>
    <xdr:sp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9404428" y="13615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128567</xdr:rowOff>
    </xdr:from>
    <xdr:to>
      <xdr:col>46</xdr:col>
      <xdr:colOff>38100</xdr:colOff>
      <xdr:row>79</xdr:row>
      <xdr:rowOff>58717</xdr:rowOff>
    </xdr:to>
    <xdr:sp textlink="">
      <xdr:nvSpPr>
        <xdr:cNvPr id="435" name="楕円 434">
          <a:extLst>
            <a:ext uri="{FF2B5EF4-FFF2-40B4-BE49-F238E27FC236}">
              <a16:creationId xmlns:a16="http://schemas.microsoft.com/office/drawing/2014/main" id="{00000000-0008-0000-0700-0000B3010000}"/>
            </a:ext>
          </a:extLst>
        </xdr:cNvPr>
        <xdr:cNvSpPr/>
      </xdr:nvSpPr>
      <xdr:spPr>
        <a:xfrm>
          <a:off x="8699500" y="1350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49844</xdr:rowOff>
    </xdr:from>
    <xdr:ext cx="469744" cy="259045"/>
    <xdr:sp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8515428" y="13594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93090</xdr:rowOff>
    </xdr:from>
    <xdr:to>
      <xdr:col>41</xdr:col>
      <xdr:colOff>101600</xdr:colOff>
      <xdr:row>79</xdr:row>
      <xdr:rowOff>23240</xdr:rowOff>
    </xdr:to>
    <xdr:sp textlink="">
      <xdr:nvSpPr>
        <xdr:cNvPr id="437" name="楕円 436">
          <a:extLst>
            <a:ext uri="{FF2B5EF4-FFF2-40B4-BE49-F238E27FC236}">
              <a16:creationId xmlns:a16="http://schemas.microsoft.com/office/drawing/2014/main" id="{00000000-0008-0000-0700-0000B5010000}"/>
            </a:ext>
          </a:extLst>
        </xdr:cNvPr>
        <xdr:cNvSpPr/>
      </xdr:nvSpPr>
      <xdr:spPr>
        <a:xfrm>
          <a:off x="7810500" y="1346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14367</xdr:rowOff>
    </xdr:from>
    <xdr:ext cx="534377" cy="259045"/>
    <xdr:sp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7594111" y="1355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144591</xdr:rowOff>
    </xdr:from>
    <xdr:to>
      <xdr:col>36</xdr:col>
      <xdr:colOff>165100</xdr:colOff>
      <xdr:row>79</xdr:row>
      <xdr:rowOff>74741</xdr:rowOff>
    </xdr:to>
    <xdr:sp textlink="">
      <xdr:nvSpPr>
        <xdr:cNvPr id="439" name="楕円 438">
          <a:extLst>
            <a:ext uri="{FF2B5EF4-FFF2-40B4-BE49-F238E27FC236}">
              <a16:creationId xmlns:a16="http://schemas.microsoft.com/office/drawing/2014/main" id="{00000000-0008-0000-0700-0000B7010000}"/>
            </a:ext>
          </a:extLst>
        </xdr:cNvPr>
        <xdr:cNvSpPr/>
      </xdr:nvSpPr>
      <xdr:spPr>
        <a:xfrm>
          <a:off x="6921500" y="1351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65868</xdr:rowOff>
    </xdr:from>
    <xdr:ext cx="469744" cy="259045"/>
    <xdr:sp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737428" y="1361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43" name="正方形/長方形 442">
          <a:extLst>
            <a:ext uri="{FF2B5EF4-FFF2-40B4-BE49-F238E27FC236}">
              <a16:creationId xmlns:a16="http://schemas.microsoft.com/office/drawing/2014/main" id="{00000000-0008-0000-07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5" name="正方形/長方形 444">
          <a:extLst>
            <a:ext uri="{FF2B5EF4-FFF2-40B4-BE49-F238E27FC236}">
              <a16:creationId xmlns:a16="http://schemas.microsoft.com/office/drawing/2014/main" id="{00000000-0008-0000-07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7" name="正方形/長方形 446">
          <a:extLst>
            <a:ext uri="{FF2B5EF4-FFF2-40B4-BE49-F238E27FC236}">
              <a16:creationId xmlns:a16="http://schemas.microsoft.com/office/drawing/2014/main" id="{00000000-0008-0000-07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8" name="正方形/長方形 447">
          <a:extLst>
            <a:ext uri="{FF2B5EF4-FFF2-40B4-BE49-F238E27FC236}">
              <a16:creationId xmlns:a16="http://schemas.microsoft.com/office/drawing/2014/main" id="{00000000-0008-0000-07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16188</xdr:rowOff>
    </xdr:from>
    <xdr:to>
      <xdr:col>54</xdr:col>
      <xdr:colOff>189865</xdr:colOff>
      <xdr:row>98</xdr:row>
      <xdr:rowOff>160138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618138"/>
          <a:ext cx="1270" cy="1344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163965</xdr:rowOff>
    </xdr:from>
    <xdr:ext cx="534377" cy="259045"/>
    <xdr:sp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6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160138</xdr:rowOff>
    </xdr:from>
    <xdr:to>
      <xdr:col>55</xdr:col>
      <xdr:colOff>88900</xdr:colOff>
      <xdr:row>98</xdr:row>
      <xdr:rowOff>160138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62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134315</xdr:rowOff>
    </xdr:from>
    <xdr:ext cx="534377" cy="259045"/>
    <xdr:sp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9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97,903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16188</xdr:rowOff>
    </xdr:from>
    <xdr:to>
      <xdr:col>55</xdr:col>
      <xdr:colOff>88900</xdr:colOff>
      <xdr:row>91</xdr:row>
      <xdr:rowOff>16188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61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19228</xdr:rowOff>
    </xdr:from>
    <xdr:to>
      <xdr:col>55</xdr:col>
      <xdr:colOff>0</xdr:colOff>
      <xdr:row>93</xdr:row>
      <xdr:rowOff>133939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9639300" y="15964078"/>
          <a:ext cx="838200" cy="11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14612</xdr:rowOff>
    </xdr:from>
    <xdr:ext cx="534377" cy="259045"/>
    <xdr:sp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3023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36185</xdr:rowOff>
    </xdr:from>
    <xdr:to>
      <xdr:col>55</xdr:col>
      <xdr:colOff>50800</xdr:colOff>
      <xdr:row>95</xdr:row>
      <xdr:rowOff>137785</xdr:rowOff>
    </xdr:to>
    <xdr:sp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32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19228</xdr:rowOff>
    </xdr:from>
    <xdr:to>
      <xdr:col>50</xdr:col>
      <xdr:colOff>114300</xdr:colOff>
      <xdr:row>94</xdr:row>
      <xdr:rowOff>21673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5964078"/>
          <a:ext cx="889000" cy="17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6970</xdr:rowOff>
    </xdr:from>
    <xdr:to>
      <xdr:col>50</xdr:col>
      <xdr:colOff>165100</xdr:colOff>
      <xdr:row>95</xdr:row>
      <xdr:rowOff>108570</xdr:rowOff>
    </xdr:to>
    <xdr:sp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29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99697</xdr:rowOff>
    </xdr:from>
    <xdr:ext cx="534377"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38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21673</xdr:rowOff>
    </xdr:from>
    <xdr:to>
      <xdr:col>45</xdr:col>
      <xdr:colOff>177800</xdr:colOff>
      <xdr:row>94</xdr:row>
      <xdr:rowOff>95695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7861300" y="16137973"/>
          <a:ext cx="889000" cy="7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119830</xdr:rowOff>
    </xdr:from>
    <xdr:to>
      <xdr:col>46</xdr:col>
      <xdr:colOff>38100</xdr:colOff>
      <xdr:row>95</xdr:row>
      <xdr:rowOff>49980</xdr:rowOff>
    </xdr:to>
    <xdr:sp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23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41107</xdr:rowOff>
    </xdr:from>
    <xdr:ext cx="534377" cy="259045"/>
    <xdr:sp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32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95695</xdr:rowOff>
    </xdr:from>
    <xdr:to>
      <xdr:col>41</xdr:col>
      <xdr:colOff>50800</xdr:colOff>
      <xdr:row>94</xdr:row>
      <xdr:rowOff>168139</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211995"/>
          <a:ext cx="889000" cy="7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62748</xdr:rowOff>
    </xdr:from>
    <xdr:to>
      <xdr:col>41</xdr:col>
      <xdr:colOff>101600</xdr:colOff>
      <xdr:row>95</xdr:row>
      <xdr:rowOff>164348</xdr:rowOff>
    </xdr:to>
    <xdr:sp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35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155475</xdr:rowOff>
    </xdr:from>
    <xdr:ext cx="534377"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44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85700</xdr:rowOff>
    </xdr:from>
    <xdr:to>
      <xdr:col>36</xdr:col>
      <xdr:colOff>165100</xdr:colOff>
      <xdr:row>96</xdr:row>
      <xdr:rowOff>15850</xdr:rowOff>
    </xdr:to>
    <xdr:sp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373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6977</xdr:rowOff>
    </xdr:from>
    <xdr:ext cx="534377" cy="259045"/>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466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83139</xdr:rowOff>
    </xdr:from>
    <xdr:to>
      <xdr:col>55</xdr:col>
      <xdr:colOff>50800</xdr:colOff>
      <xdr:row>94</xdr:row>
      <xdr:rowOff>13289</xdr:rowOff>
    </xdr:to>
    <xdr:sp textlink="">
      <xdr:nvSpPr>
        <xdr:cNvPr id="487" name="楕円 486">
          <a:extLst>
            <a:ext uri="{FF2B5EF4-FFF2-40B4-BE49-F238E27FC236}">
              <a16:creationId xmlns:a16="http://schemas.microsoft.com/office/drawing/2014/main" id="{00000000-0008-0000-0700-0000E7010000}"/>
            </a:ext>
          </a:extLst>
        </xdr:cNvPr>
        <xdr:cNvSpPr/>
      </xdr:nvSpPr>
      <xdr:spPr>
        <a:xfrm>
          <a:off x="10426700" y="1602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106016</xdr:rowOff>
    </xdr:from>
    <xdr:ext cx="534377" cy="259045"/>
    <xdr:sp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587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139878</xdr:rowOff>
    </xdr:from>
    <xdr:to>
      <xdr:col>50</xdr:col>
      <xdr:colOff>165100</xdr:colOff>
      <xdr:row>93</xdr:row>
      <xdr:rowOff>70028</xdr:rowOff>
    </xdr:to>
    <xdr:sp textlink="">
      <xdr:nvSpPr>
        <xdr:cNvPr id="489" name="楕円 488">
          <a:extLst>
            <a:ext uri="{FF2B5EF4-FFF2-40B4-BE49-F238E27FC236}">
              <a16:creationId xmlns:a16="http://schemas.microsoft.com/office/drawing/2014/main" id="{00000000-0008-0000-0700-0000E9010000}"/>
            </a:ext>
          </a:extLst>
        </xdr:cNvPr>
        <xdr:cNvSpPr/>
      </xdr:nvSpPr>
      <xdr:spPr>
        <a:xfrm>
          <a:off x="9588500" y="1591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86555</xdr:rowOff>
    </xdr:from>
    <xdr:ext cx="534377" cy="259045"/>
    <xdr:sp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5688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142323</xdr:rowOff>
    </xdr:from>
    <xdr:to>
      <xdr:col>46</xdr:col>
      <xdr:colOff>38100</xdr:colOff>
      <xdr:row>94</xdr:row>
      <xdr:rowOff>72473</xdr:rowOff>
    </xdr:to>
    <xdr:sp textlink="">
      <xdr:nvSpPr>
        <xdr:cNvPr id="491" name="楕円 490">
          <a:extLst>
            <a:ext uri="{FF2B5EF4-FFF2-40B4-BE49-F238E27FC236}">
              <a16:creationId xmlns:a16="http://schemas.microsoft.com/office/drawing/2014/main" id="{00000000-0008-0000-0700-0000EB010000}"/>
            </a:ext>
          </a:extLst>
        </xdr:cNvPr>
        <xdr:cNvSpPr/>
      </xdr:nvSpPr>
      <xdr:spPr>
        <a:xfrm>
          <a:off x="8699500" y="1608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89000</xdr:rowOff>
    </xdr:from>
    <xdr:ext cx="534377" cy="259045"/>
    <xdr:sp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586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44895</xdr:rowOff>
    </xdr:from>
    <xdr:to>
      <xdr:col>41</xdr:col>
      <xdr:colOff>101600</xdr:colOff>
      <xdr:row>94</xdr:row>
      <xdr:rowOff>146495</xdr:rowOff>
    </xdr:to>
    <xdr:sp textlink="">
      <xdr:nvSpPr>
        <xdr:cNvPr id="493" name="楕円 492">
          <a:extLst>
            <a:ext uri="{FF2B5EF4-FFF2-40B4-BE49-F238E27FC236}">
              <a16:creationId xmlns:a16="http://schemas.microsoft.com/office/drawing/2014/main" id="{00000000-0008-0000-0700-0000ED010000}"/>
            </a:ext>
          </a:extLst>
        </xdr:cNvPr>
        <xdr:cNvSpPr/>
      </xdr:nvSpPr>
      <xdr:spPr>
        <a:xfrm>
          <a:off x="7810500" y="1616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163022</xdr:rowOff>
    </xdr:from>
    <xdr:ext cx="534377" cy="259045"/>
    <xdr:sp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593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117339</xdr:rowOff>
    </xdr:from>
    <xdr:to>
      <xdr:col>36</xdr:col>
      <xdr:colOff>165100</xdr:colOff>
      <xdr:row>95</xdr:row>
      <xdr:rowOff>47489</xdr:rowOff>
    </xdr:to>
    <xdr:sp textlink="">
      <xdr:nvSpPr>
        <xdr:cNvPr id="495" name="楕円 494">
          <a:extLst>
            <a:ext uri="{FF2B5EF4-FFF2-40B4-BE49-F238E27FC236}">
              <a16:creationId xmlns:a16="http://schemas.microsoft.com/office/drawing/2014/main" id="{00000000-0008-0000-0700-0000EF010000}"/>
            </a:ext>
          </a:extLst>
        </xdr:cNvPr>
        <xdr:cNvSpPr/>
      </xdr:nvSpPr>
      <xdr:spPr>
        <a:xfrm>
          <a:off x="6921500" y="1623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64016</xdr:rowOff>
    </xdr:from>
    <xdr:ext cx="534377" cy="259045"/>
    <xdr:sp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008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10922</xdr:rowOff>
    </xdr:from>
    <xdr:to>
      <xdr:col>85</xdr:col>
      <xdr:colOff>126364</xdr:colOff>
      <xdr:row>39</xdr:row>
      <xdr:rowOff>77026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54422"/>
          <a:ext cx="1269" cy="1609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80853</xdr:rowOff>
    </xdr:from>
    <xdr:ext cx="469744" cy="259045"/>
    <xdr:sp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767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77026</xdr:rowOff>
    </xdr:from>
    <xdr:to>
      <xdr:col>86</xdr:col>
      <xdr:colOff>25400</xdr:colOff>
      <xdr:row>39</xdr:row>
      <xdr:rowOff>77026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763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129049</xdr:rowOff>
    </xdr:from>
    <xdr:ext cx="534377" cy="259045"/>
    <xdr:sp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929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10922</xdr:rowOff>
    </xdr:from>
    <xdr:to>
      <xdr:col>86</xdr:col>
      <xdr:colOff>25400</xdr:colOff>
      <xdr:row>30</xdr:row>
      <xdr:rowOff>10922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5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121603</xdr:rowOff>
    </xdr:from>
    <xdr:to>
      <xdr:col>85</xdr:col>
      <xdr:colOff>127000</xdr:colOff>
      <xdr:row>37</xdr:row>
      <xdr:rowOff>12446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293803"/>
          <a:ext cx="838200" cy="6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87774</xdr:rowOff>
    </xdr:from>
    <xdr:ext cx="534377" cy="259045"/>
    <xdr:sp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59170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64897</xdr:rowOff>
    </xdr:from>
    <xdr:to>
      <xdr:col>85</xdr:col>
      <xdr:colOff>177800</xdr:colOff>
      <xdr:row>35</xdr:row>
      <xdr:rowOff>166497</xdr:rowOff>
    </xdr:to>
    <xdr:sp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48641</xdr:rowOff>
    </xdr:from>
    <xdr:to>
      <xdr:col>81</xdr:col>
      <xdr:colOff>50800</xdr:colOff>
      <xdr:row>37</xdr:row>
      <xdr:rowOff>12446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220841"/>
          <a:ext cx="88900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76708</xdr:rowOff>
    </xdr:from>
    <xdr:to>
      <xdr:col>81</xdr:col>
      <xdr:colOff>101600</xdr:colOff>
      <xdr:row>37</xdr:row>
      <xdr:rowOff>6858</xdr:rowOff>
    </xdr:to>
    <xdr:sp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24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23385</xdr:rowOff>
    </xdr:from>
    <xdr:ext cx="534377" cy="259045"/>
    <xdr:sp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024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48641</xdr:rowOff>
    </xdr:from>
    <xdr:to>
      <xdr:col>76</xdr:col>
      <xdr:colOff>114300</xdr:colOff>
      <xdr:row>37</xdr:row>
      <xdr:rowOff>17590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220841"/>
          <a:ext cx="889000" cy="140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32131</xdr:rowOff>
    </xdr:from>
    <xdr:to>
      <xdr:col>76</xdr:col>
      <xdr:colOff>165100</xdr:colOff>
      <xdr:row>36</xdr:row>
      <xdr:rowOff>133731</xdr:rowOff>
    </xdr:to>
    <xdr:sp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20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124858</xdr:rowOff>
    </xdr:from>
    <xdr:ext cx="534377" cy="259045"/>
    <xdr:sp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29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35116</xdr:rowOff>
    </xdr:from>
    <xdr:to>
      <xdr:col>71</xdr:col>
      <xdr:colOff>177800</xdr:colOff>
      <xdr:row>37</xdr:row>
      <xdr:rowOff>17590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207316"/>
          <a:ext cx="889000" cy="15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66802</xdr:rowOff>
    </xdr:from>
    <xdr:to>
      <xdr:col>72</xdr:col>
      <xdr:colOff>38100</xdr:colOff>
      <xdr:row>36</xdr:row>
      <xdr:rowOff>168402</xdr:rowOff>
    </xdr:to>
    <xdr:sp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239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13479</xdr:rowOff>
    </xdr:from>
    <xdr:ext cx="534377"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01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127381</xdr:rowOff>
    </xdr:from>
    <xdr:to>
      <xdr:col>67</xdr:col>
      <xdr:colOff>101600</xdr:colOff>
      <xdr:row>36</xdr:row>
      <xdr:rowOff>57531</xdr:rowOff>
    </xdr:to>
    <xdr:sp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128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74058</xdr:rowOff>
    </xdr:from>
    <xdr:ext cx="534377"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590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70803</xdr:rowOff>
    </xdr:from>
    <xdr:to>
      <xdr:col>85</xdr:col>
      <xdr:colOff>177800</xdr:colOff>
      <xdr:row>37</xdr:row>
      <xdr:rowOff>953</xdr:rowOff>
    </xdr:to>
    <xdr:sp textlink="">
      <xdr:nvSpPr>
        <xdr:cNvPr id="545" name="楕円 544">
          <a:extLst>
            <a:ext uri="{FF2B5EF4-FFF2-40B4-BE49-F238E27FC236}">
              <a16:creationId xmlns:a16="http://schemas.microsoft.com/office/drawing/2014/main" id="{00000000-0008-0000-0700-000021020000}"/>
            </a:ext>
          </a:extLst>
        </xdr:cNvPr>
        <xdr:cNvSpPr/>
      </xdr:nvSpPr>
      <xdr:spPr>
        <a:xfrm>
          <a:off x="16268700" y="624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49230</xdr:rowOff>
    </xdr:from>
    <xdr:ext cx="534377" cy="259045"/>
    <xdr:sp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22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133096</xdr:rowOff>
    </xdr:from>
    <xdr:to>
      <xdr:col>81</xdr:col>
      <xdr:colOff>101600</xdr:colOff>
      <xdr:row>37</xdr:row>
      <xdr:rowOff>63246</xdr:rowOff>
    </xdr:to>
    <xdr:sp textlink="">
      <xdr:nvSpPr>
        <xdr:cNvPr id="547" name="楕円 546">
          <a:extLst>
            <a:ext uri="{FF2B5EF4-FFF2-40B4-BE49-F238E27FC236}">
              <a16:creationId xmlns:a16="http://schemas.microsoft.com/office/drawing/2014/main" id="{00000000-0008-0000-0700-000023020000}"/>
            </a:ext>
          </a:extLst>
        </xdr:cNvPr>
        <xdr:cNvSpPr/>
      </xdr:nvSpPr>
      <xdr:spPr>
        <a:xfrm>
          <a:off x="15430500" y="63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54373</xdr:rowOff>
    </xdr:from>
    <xdr:ext cx="534377" cy="259045"/>
    <xdr:sp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398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169291</xdr:rowOff>
    </xdr:from>
    <xdr:to>
      <xdr:col>76</xdr:col>
      <xdr:colOff>165100</xdr:colOff>
      <xdr:row>36</xdr:row>
      <xdr:rowOff>99441</xdr:rowOff>
    </xdr:to>
    <xdr:sp textlink="">
      <xdr:nvSpPr>
        <xdr:cNvPr id="549" name="楕円 548">
          <a:extLst>
            <a:ext uri="{FF2B5EF4-FFF2-40B4-BE49-F238E27FC236}">
              <a16:creationId xmlns:a16="http://schemas.microsoft.com/office/drawing/2014/main" id="{00000000-0008-0000-0700-000025020000}"/>
            </a:ext>
          </a:extLst>
        </xdr:cNvPr>
        <xdr:cNvSpPr/>
      </xdr:nvSpPr>
      <xdr:spPr>
        <a:xfrm>
          <a:off x="14541500" y="617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115968</xdr:rowOff>
    </xdr:from>
    <xdr:ext cx="534377" cy="259045"/>
    <xdr:sp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94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138240</xdr:rowOff>
    </xdr:from>
    <xdr:to>
      <xdr:col>72</xdr:col>
      <xdr:colOff>38100</xdr:colOff>
      <xdr:row>37</xdr:row>
      <xdr:rowOff>68390</xdr:rowOff>
    </xdr:to>
    <xdr:sp textlink="">
      <xdr:nvSpPr>
        <xdr:cNvPr id="551" name="楕円 550">
          <a:extLst>
            <a:ext uri="{FF2B5EF4-FFF2-40B4-BE49-F238E27FC236}">
              <a16:creationId xmlns:a16="http://schemas.microsoft.com/office/drawing/2014/main" id="{00000000-0008-0000-0700-000027020000}"/>
            </a:ext>
          </a:extLst>
        </xdr:cNvPr>
        <xdr:cNvSpPr/>
      </xdr:nvSpPr>
      <xdr:spPr>
        <a:xfrm>
          <a:off x="13652500" y="631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59517</xdr:rowOff>
    </xdr:from>
    <xdr:ext cx="534377" cy="259045"/>
    <xdr:sp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03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155766</xdr:rowOff>
    </xdr:from>
    <xdr:to>
      <xdr:col>67</xdr:col>
      <xdr:colOff>101600</xdr:colOff>
      <xdr:row>36</xdr:row>
      <xdr:rowOff>85916</xdr:rowOff>
    </xdr:to>
    <xdr:sp textlink="">
      <xdr:nvSpPr>
        <xdr:cNvPr id="553" name="楕円 552">
          <a:extLst>
            <a:ext uri="{FF2B5EF4-FFF2-40B4-BE49-F238E27FC236}">
              <a16:creationId xmlns:a16="http://schemas.microsoft.com/office/drawing/2014/main" id="{00000000-0008-0000-0700-000029020000}"/>
            </a:ext>
          </a:extLst>
        </xdr:cNvPr>
        <xdr:cNvSpPr/>
      </xdr:nvSpPr>
      <xdr:spPr>
        <a:xfrm>
          <a:off x="12763500" y="615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77043</xdr:rowOff>
    </xdr:from>
    <xdr:ext cx="534377" cy="259045"/>
    <xdr:sp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249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125755</xdr:rowOff>
    </xdr:from>
    <xdr:to>
      <xdr:col>85</xdr:col>
      <xdr:colOff>126364</xdr:colOff>
      <xdr:row>57</xdr:row>
      <xdr:rowOff>160007</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98255"/>
          <a:ext cx="1269" cy="1234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163834</xdr:rowOff>
    </xdr:from>
    <xdr:ext cx="534377" cy="259045"/>
    <xdr:sp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993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160007</xdr:rowOff>
    </xdr:from>
    <xdr:to>
      <xdr:col>86</xdr:col>
      <xdr:colOff>25400</xdr:colOff>
      <xdr:row>57</xdr:row>
      <xdr:rowOff>160007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9932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72432</xdr:rowOff>
    </xdr:from>
    <xdr:ext cx="599010" cy="259045"/>
    <xdr:sp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73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108,366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125755</xdr:rowOff>
    </xdr:from>
    <xdr:to>
      <xdr:col>86</xdr:col>
      <xdr:colOff>25400</xdr:colOff>
      <xdr:row>50</xdr:row>
      <xdr:rowOff>125755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98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83198</xdr:rowOff>
    </xdr:from>
    <xdr:to>
      <xdr:col>85</xdr:col>
      <xdr:colOff>127000</xdr:colOff>
      <xdr:row>53</xdr:row>
      <xdr:rowOff>21247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5481300" y="8998598"/>
          <a:ext cx="838200" cy="10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118686</xdr:rowOff>
    </xdr:from>
    <xdr:ext cx="534377" cy="259045"/>
    <xdr:sp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205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140259</xdr:rowOff>
    </xdr:from>
    <xdr:to>
      <xdr:col>85</xdr:col>
      <xdr:colOff>177800</xdr:colOff>
      <xdr:row>54</xdr:row>
      <xdr:rowOff>70409</xdr:rowOff>
    </xdr:to>
    <xdr:sp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22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83198</xdr:rowOff>
    </xdr:from>
    <xdr:to>
      <xdr:col>81</xdr:col>
      <xdr:colOff>50800</xdr:colOff>
      <xdr:row>53</xdr:row>
      <xdr:rowOff>36640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8998598"/>
          <a:ext cx="889000" cy="12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35255</xdr:rowOff>
    </xdr:from>
    <xdr:to>
      <xdr:col>81</xdr:col>
      <xdr:colOff>101600</xdr:colOff>
      <xdr:row>54</xdr:row>
      <xdr:rowOff>136855</xdr:rowOff>
    </xdr:to>
    <xdr:sp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29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127982</xdr:rowOff>
    </xdr:from>
    <xdr:ext cx="534377" cy="259045"/>
    <xdr:sp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386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11608</xdr:rowOff>
    </xdr:from>
    <xdr:to>
      <xdr:col>76</xdr:col>
      <xdr:colOff>114300</xdr:colOff>
      <xdr:row>53</xdr:row>
      <xdr:rowOff>36640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3703300" y="8927008"/>
          <a:ext cx="889000" cy="19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109931</xdr:rowOff>
    </xdr:from>
    <xdr:to>
      <xdr:col>76</xdr:col>
      <xdr:colOff>165100</xdr:colOff>
      <xdr:row>55</xdr:row>
      <xdr:rowOff>40081</xdr:rowOff>
    </xdr:to>
    <xdr:sp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368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31208</xdr:rowOff>
    </xdr:from>
    <xdr:ext cx="534377" cy="259045"/>
    <xdr:sp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46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11608</xdr:rowOff>
    </xdr:from>
    <xdr:to>
      <xdr:col>71</xdr:col>
      <xdr:colOff>177800</xdr:colOff>
      <xdr:row>54</xdr:row>
      <xdr:rowOff>35611</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2814300" y="8927008"/>
          <a:ext cx="889000" cy="36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30835</xdr:rowOff>
    </xdr:from>
    <xdr:to>
      <xdr:col>72</xdr:col>
      <xdr:colOff>38100</xdr:colOff>
      <xdr:row>54</xdr:row>
      <xdr:rowOff>132435</xdr:rowOff>
    </xdr:to>
    <xdr:sp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28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123562</xdr:rowOff>
    </xdr:from>
    <xdr:ext cx="534377"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38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73889</xdr:rowOff>
    </xdr:from>
    <xdr:to>
      <xdr:col>67</xdr:col>
      <xdr:colOff>101600</xdr:colOff>
      <xdr:row>56</xdr:row>
      <xdr:rowOff>4039</xdr:rowOff>
    </xdr:to>
    <xdr:sp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50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166616</xdr:rowOff>
    </xdr:from>
    <xdr:ext cx="534377" cy="259045"/>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596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141897</xdr:rowOff>
    </xdr:from>
    <xdr:to>
      <xdr:col>85</xdr:col>
      <xdr:colOff>177800</xdr:colOff>
      <xdr:row>53</xdr:row>
      <xdr:rowOff>72047</xdr:rowOff>
    </xdr:to>
    <xdr:sp textlink="">
      <xdr:nvSpPr>
        <xdr:cNvPr id="603" name="楕円 602">
          <a:extLst>
            <a:ext uri="{FF2B5EF4-FFF2-40B4-BE49-F238E27FC236}">
              <a16:creationId xmlns:a16="http://schemas.microsoft.com/office/drawing/2014/main" id="{00000000-0008-0000-0700-00005B020000}"/>
            </a:ext>
          </a:extLst>
        </xdr:cNvPr>
        <xdr:cNvSpPr/>
      </xdr:nvSpPr>
      <xdr:spPr>
        <a:xfrm>
          <a:off x="16268700" y="905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164774</xdr:rowOff>
    </xdr:from>
    <xdr:ext cx="534377" cy="259045"/>
    <xdr:sp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890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32398</xdr:rowOff>
    </xdr:from>
    <xdr:to>
      <xdr:col>81</xdr:col>
      <xdr:colOff>101600</xdr:colOff>
      <xdr:row>52</xdr:row>
      <xdr:rowOff>133998</xdr:rowOff>
    </xdr:to>
    <xdr:sp textlink="">
      <xdr:nvSpPr>
        <xdr:cNvPr id="605" name="楕円 604">
          <a:extLst>
            <a:ext uri="{FF2B5EF4-FFF2-40B4-BE49-F238E27FC236}">
              <a16:creationId xmlns:a16="http://schemas.microsoft.com/office/drawing/2014/main" id="{00000000-0008-0000-0700-00005D020000}"/>
            </a:ext>
          </a:extLst>
        </xdr:cNvPr>
        <xdr:cNvSpPr/>
      </xdr:nvSpPr>
      <xdr:spPr>
        <a:xfrm>
          <a:off x="15430500" y="894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50</xdr:row>
      <xdr:rowOff>150525</xdr:rowOff>
    </xdr:from>
    <xdr:ext cx="599010" cy="259045"/>
    <xdr:sp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181795" y="8723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157290</xdr:rowOff>
    </xdr:from>
    <xdr:to>
      <xdr:col>76</xdr:col>
      <xdr:colOff>165100</xdr:colOff>
      <xdr:row>53</xdr:row>
      <xdr:rowOff>87440</xdr:rowOff>
    </xdr:to>
    <xdr:sp textlink="">
      <xdr:nvSpPr>
        <xdr:cNvPr id="607" name="楕円 606">
          <a:extLst>
            <a:ext uri="{FF2B5EF4-FFF2-40B4-BE49-F238E27FC236}">
              <a16:creationId xmlns:a16="http://schemas.microsoft.com/office/drawing/2014/main" id="{00000000-0008-0000-0700-00005F020000}"/>
            </a:ext>
          </a:extLst>
        </xdr:cNvPr>
        <xdr:cNvSpPr/>
      </xdr:nvSpPr>
      <xdr:spPr>
        <a:xfrm>
          <a:off x="14541500" y="90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103967</xdr:rowOff>
    </xdr:from>
    <xdr:ext cx="534377" cy="259045"/>
    <xdr:sp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884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132258</xdr:rowOff>
    </xdr:from>
    <xdr:to>
      <xdr:col>72</xdr:col>
      <xdr:colOff>38100</xdr:colOff>
      <xdr:row>52</xdr:row>
      <xdr:rowOff>62408</xdr:rowOff>
    </xdr:to>
    <xdr:sp textlink="">
      <xdr:nvSpPr>
        <xdr:cNvPr id="609" name="楕円 608">
          <a:extLst>
            <a:ext uri="{FF2B5EF4-FFF2-40B4-BE49-F238E27FC236}">
              <a16:creationId xmlns:a16="http://schemas.microsoft.com/office/drawing/2014/main" id="{00000000-0008-0000-0700-000061020000}"/>
            </a:ext>
          </a:extLst>
        </xdr:cNvPr>
        <xdr:cNvSpPr/>
      </xdr:nvSpPr>
      <xdr:spPr>
        <a:xfrm>
          <a:off x="13652500" y="887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78935</xdr:rowOff>
    </xdr:from>
    <xdr:ext cx="599010" cy="259045"/>
    <xdr:sp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03795" y="865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156261</xdr:rowOff>
    </xdr:from>
    <xdr:to>
      <xdr:col>67</xdr:col>
      <xdr:colOff>101600</xdr:colOff>
      <xdr:row>54</xdr:row>
      <xdr:rowOff>86411</xdr:rowOff>
    </xdr:to>
    <xdr:sp textlink="">
      <xdr:nvSpPr>
        <xdr:cNvPr id="611" name="楕円 610">
          <a:extLst>
            <a:ext uri="{FF2B5EF4-FFF2-40B4-BE49-F238E27FC236}">
              <a16:creationId xmlns:a16="http://schemas.microsoft.com/office/drawing/2014/main" id="{00000000-0008-0000-0700-000063020000}"/>
            </a:ext>
          </a:extLst>
        </xdr:cNvPr>
        <xdr:cNvSpPr/>
      </xdr:nvSpPr>
      <xdr:spPr>
        <a:xfrm>
          <a:off x="12763500" y="924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102938</xdr:rowOff>
    </xdr:from>
    <xdr:ext cx="534377" cy="259045"/>
    <xdr:sp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01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130229</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31729"/>
          <a:ext cx="1269" cy="1511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76906</xdr:rowOff>
    </xdr:from>
    <xdr:ext cx="534377" cy="259045"/>
    <xdr:sp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0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130229</xdr:rowOff>
    </xdr:from>
    <xdr:to>
      <xdr:col>86</xdr:col>
      <xdr:colOff>25400</xdr:colOff>
      <xdr:row>70</xdr:row>
      <xdr:rowOff>130229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31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96048</xdr:rowOff>
    </xdr:from>
    <xdr:to>
      <xdr:col>85</xdr:col>
      <xdr:colOff>127000</xdr:colOff>
      <xdr:row>79</xdr:row>
      <xdr:rowOff>96484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640598"/>
          <a:ext cx="8382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141603</xdr:rowOff>
    </xdr:from>
    <xdr:ext cx="378565" cy="259045"/>
    <xdr:sp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432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118726</xdr:rowOff>
    </xdr:from>
    <xdr:to>
      <xdr:col>85</xdr:col>
      <xdr:colOff>177800</xdr:colOff>
      <xdr:row>79</xdr:row>
      <xdr:rowOff>48876</xdr:rowOff>
    </xdr:to>
    <xdr:sp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1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64044</xdr:rowOff>
    </xdr:from>
    <xdr:to>
      <xdr:col>81</xdr:col>
      <xdr:colOff>50800</xdr:colOff>
      <xdr:row>79</xdr:row>
      <xdr:rowOff>96048</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437144"/>
          <a:ext cx="889000" cy="20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124169</xdr:rowOff>
    </xdr:from>
    <xdr:to>
      <xdr:col>81</xdr:col>
      <xdr:colOff>101600</xdr:colOff>
      <xdr:row>79</xdr:row>
      <xdr:rowOff>54319</xdr:rowOff>
    </xdr:to>
    <xdr:sp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9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70846</xdr:rowOff>
    </xdr:from>
    <xdr:ext cx="378565"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2017" y="13272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25617</xdr:rowOff>
    </xdr:from>
    <xdr:to>
      <xdr:col>76</xdr:col>
      <xdr:colOff>114300</xdr:colOff>
      <xdr:row>78</xdr:row>
      <xdr:rowOff>64044</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227267"/>
          <a:ext cx="889000" cy="209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117638</xdr:rowOff>
    </xdr:from>
    <xdr:to>
      <xdr:col>76</xdr:col>
      <xdr:colOff>165100</xdr:colOff>
      <xdr:row>79</xdr:row>
      <xdr:rowOff>47788</xdr:rowOff>
    </xdr:to>
    <xdr:sp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49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38915</xdr:rowOff>
    </xdr:from>
    <xdr:ext cx="378565" cy="259045"/>
    <xdr:sp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3017" y="135834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142748</xdr:rowOff>
    </xdr:from>
    <xdr:to>
      <xdr:col>71</xdr:col>
      <xdr:colOff>177800</xdr:colOff>
      <xdr:row>77</xdr:row>
      <xdr:rowOff>25617</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172948"/>
          <a:ext cx="889000" cy="5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73551</xdr:rowOff>
    </xdr:from>
    <xdr:to>
      <xdr:col>72</xdr:col>
      <xdr:colOff>38100</xdr:colOff>
      <xdr:row>79</xdr:row>
      <xdr:rowOff>3701</xdr:rowOff>
    </xdr:to>
    <xdr:sp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46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166278</xdr:rowOff>
    </xdr:from>
    <xdr:ext cx="469744" cy="259045"/>
    <xdr:sp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3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37846</xdr:rowOff>
    </xdr:from>
    <xdr:to>
      <xdr:col>67</xdr:col>
      <xdr:colOff>101600</xdr:colOff>
      <xdr:row>78</xdr:row>
      <xdr:rowOff>139446</xdr:rowOff>
    </xdr:to>
    <xdr:sp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410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130573</xdr:rowOff>
    </xdr:from>
    <xdr:ext cx="469744" cy="259045"/>
    <xdr:sp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0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45684</xdr:rowOff>
    </xdr:from>
    <xdr:to>
      <xdr:col>85</xdr:col>
      <xdr:colOff>177800</xdr:colOff>
      <xdr:row>79</xdr:row>
      <xdr:rowOff>147284</xdr:rowOff>
    </xdr:to>
    <xdr:sp textlink="">
      <xdr:nvSpPr>
        <xdr:cNvPr id="662" name="楕円 661">
          <a:extLst>
            <a:ext uri="{FF2B5EF4-FFF2-40B4-BE49-F238E27FC236}">
              <a16:creationId xmlns:a16="http://schemas.microsoft.com/office/drawing/2014/main" id="{00000000-0008-0000-0700-000096020000}"/>
            </a:ext>
          </a:extLst>
        </xdr:cNvPr>
        <xdr:cNvSpPr/>
      </xdr:nvSpPr>
      <xdr:spPr>
        <a:xfrm>
          <a:off x="16268700" y="1359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132061</xdr:rowOff>
    </xdr:from>
    <xdr:ext cx="313932" cy="259045"/>
    <xdr:sp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5051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45248</xdr:rowOff>
    </xdr:from>
    <xdr:to>
      <xdr:col>81</xdr:col>
      <xdr:colOff>101600</xdr:colOff>
      <xdr:row>79</xdr:row>
      <xdr:rowOff>146848</xdr:rowOff>
    </xdr:to>
    <xdr:sp textlink="">
      <xdr:nvSpPr>
        <xdr:cNvPr id="664" name="楕円 663">
          <a:extLst>
            <a:ext uri="{FF2B5EF4-FFF2-40B4-BE49-F238E27FC236}">
              <a16:creationId xmlns:a16="http://schemas.microsoft.com/office/drawing/2014/main" id="{00000000-0008-0000-0700-000098020000}"/>
            </a:ext>
          </a:extLst>
        </xdr:cNvPr>
        <xdr:cNvSpPr/>
      </xdr:nvSpPr>
      <xdr:spPr>
        <a:xfrm>
          <a:off x="15430500" y="1358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137975</xdr:rowOff>
    </xdr:from>
    <xdr:ext cx="313932" cy="259045"/>
    <xdr:sp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24333" y="136825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13244</xdr:rowOff>
    </xdr:from>
    <xdr:to>
      <xdr:col>76</xdr:col>
      <xdr:colOff>165100</xdr:colOff>
      <xdr:row>78</xdr:row>
      <xdr:rowOff>114844</xdr:rowOff>
    </xdr:to>
    <xdr:sp textlink="">
      <xdr:nvSpPr>
        <xdr:cNvPr id="666" name="楕円 665">
          <a:extLst>
            <a:ext uri="{FF2B5EF4-FFF2-40B4-BE49-F238E27FC236}">
              <a16:creationId xmlns:a16="http://schemas.microsoft.com/office/drawing/2014/main" id="{00000000-0008-0000-0700-00009A020000}"/>
            </a:ext>
          </a:extLst>
        </xdr:cNvPr>
        <xdr:cNvSpPr/>
      </xdr:nvSpPr>
      <xdr:spPr>
        <a:xfrm>
          <a:off x="14541500" y="1338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131371</xdr:rowOff>
    </xdr:from>
    <xdr:ext cx="469744" cy="259045"/>
    <xdr:sp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16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146267</xdr:rowOff>
    </xdr:from>
    <xdr:to>
      <xdr:col>72</xdr:col>
      <xdr:colOff>38100</xdr:colOff>
      <xdr:row>77</xdr:row>
      <xdr:rowOff>76417</xdr:rowOff>
    </xdr:to>
    <xdr:sp textlink="">
      <xdr:nvSpPr>
        <xdr:cNvPr id="668" name="楕円 667">
          <a:extLst>
            <a:ext uri="{FF2B5EF4-FFF2-40B4-BE49-F238E27FC236}">
              <a16:creationId xmlns:a16="http://schemas.microsoft.com/office/drawing/2014/main" id="{00000000-0008-0000-0700-00009C020000}"/>
            </a:ext>
          </a:extLst>
        </xdr:cNvPr>
        <xdr:cNvSpPr/>
      </xdr:nvSpPr>
      <xdr:spPr>
        <a:xfrm>
          <a:off x="13652500" y="1317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92945</xdr:rowOff>
    </xdr:from>
    <xdr:ext cx="469744" cy="259045"/>
    <xdr:sp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2951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91948</xdr:rowOff>
    </xdr:from>
    <xdr:to>
      <xdr:col>67</xdr:col>
      <xdr:colOff>101600</xdr:colOff>
      <xdr:row>77</xdr:row>
      <xdr:rowOff>22098</xdr:rowOff>
    </xdr:to>
    <xdr:sp textlink="">
      <xdr:nvSpPr>
        <xdr:cNvPr id="670" name="楕円 669">
          <a:extLst>
            <a:ext uri="{FF2B5EF4-FFF2-40B4-BE49-F238E27FC236}">
              <a16:creationId xmlns:a16="http://schemas.microsoft.com/office/drawing/2014/main" id="{00000000-0008-0000-0700-00009E020000}"/>
            </a:ext>
          </a:extLst>
        </xdr:cNvPr>
        <xdr:cNvSpPr/>
      </xdr:nvSpPr>
      <xdr:spPr>
        <a:xfrm>
          <a:off x="12763500" y="1312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38625</xdr:rowOff>
    </xdr:from>
    <xdr:ext cx="469744" cy="259045"/>
    <xdr:sp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289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139052</xdr:rowOff>
    </xdr:from>
    <xdr:to>
      <xdr:col>85</xdr:col>
      <xdr:colOff>126364</xdr:colOff>
      <xdr:row>99</xdr:row>
      <xdr:rowOff>89942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398102"/>
          <a:ext cx="1269" cy="166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93769</xdr:rowOff>
    </xdr:from>
    <xdr:ext cx="534377" cy="259045"/>
    <xdr:sp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706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89942</xdr:rowOff>
    </xdr:from>
    <xdr:to>
      <xdr:col>86</xdr:col>
      <xdr:colOff>25400</xdr:colOff>
      <xdr:row>99</xdr:row>
      <xdr:rowOff>89942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7063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85729</xdr:rowOff>
    </xdr:from>
    <xdr:ext cx="534377" cy="259045"/>
    <xdr:sp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17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139052</xdr:rowOff>
    </xdr:from>
    <xdr:to>
      <xdr:col>86</xdr:col>
      <xdr:colOff>25400</xdr:colOff>
      <xdr:row>89</xdr:row>
      <xdr:rowOff>139052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398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161798</xdr:rowOff>
    </xdr:from>
    <xdr:to>
      <xdr:col>85</xdr:col>
      <xdr:colOff>127000</xdr:colOff>
      <xdr:row>92</xdr:row>
      <xdr:rowOff>69292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5481300" y="15592298"/>
          <a:ext cx="838200" cy="25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138231</xdr:rowOff>
    </xdr:from>
    <xdr:ext cx="534377" cy="259045"/>
    <xdr:sp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254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159804</xdr:rowOff>
    </xdr:from>
    <xdr:to>
      <xdr:col>85</xdr:col>
      <xdr:colOff>177800</xdr:colOff>
      <xdr:row>95</xdr:row>
      <xdr:rowOff>89954</xdr:rowOff>
    </xdr:to>
    <xdr:sp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27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125718</xdr:rowOff>
    </xdr:from>
    <xdr:to>
      <xdr:col>81</xdr:col>
      <xdr:colOff>50800</xdr:colOff>
      <xdr:row>92</xdr:row>
      <xdr:rowOff>69292</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4592300" y="15727668"/>
          <a:ext cx="889000" cy="115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16396</xdr:rowOff>
    </xdr:from>
    <xdr:to>
      <xdr:col>81</xdr:col>
      <xdr:colOff>101600</xdr:colOff>
      <xdr:row>95</xdr:row>
      <xdr:rowOff>117996</xdr:rowOff>
    </xdr:to>
    <xdr:sp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30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109123</xdr:rowOff>
    </xdr:from>
    <xdr:ext cx="534377" cy="259045"/>
    <xdr:sp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39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125718</xdr:rowOff>
    </xdr:from>
    <xdr:to>
      <xdr:col>76</xdr:col>
      <xdr:colOff>114300</xdr:colOff>
      <xdr:row>92</xdr:row>
      <xdr:rowOff>9589</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5727668"/>
          <a:ext cx="889000" cy="5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159956</xdr:rowOff>
    </xdr:from>
    <xdr:to>
      <xdr:col>76</xdr:col>
      <xdr:colOff>165100</xdr:colOff>
      <xdr:row>95</xdr:row>
      <xdr:rowOff>90106</xdr:rowOff>
    </xdr:to>
    <xdr:sp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27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81233</xdr:rowOff>
    </xdr:from>
    <xdr:ext cx="534377" cy="259045"/>
    <xdr:sp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36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9589</xdr:rowOff>
    </xdr:from>
    <xdr:to>
      <xdr:col>71</xdr:col>
      <xdr:colOff>177800</xdr:colOff>
      <xdr:row>92</xdr:row>
      <xdr:rowOff>106629</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5782989"/>
          <a:ext cx="889000" cy="9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80556</xdr:rowOff>
    </xdr:from>
    <xdr:to>
      <xdr:col>72</xdr:col>
      <xdr:colOff>38100</xdr:colOff>
      <xdr:row>96</xdr:row>
      <xdr:rowOff>10706</xdr:rowOff>
    </xdr:to>
    <xdr:sp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36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1833</xdr:rowOff>
    </xdr:from>
    <xdr:ext cx="534377" cy="259045"/>
    <xdr:sp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46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19862</xdr:rowOff>
    </xdr:from>
    <xdr:to>
      <xdr:col>67</xdr:col>
      <xdr:colOff>101600</xdr:colOff>
      <xdr:row>95</xdr:row>
      <xdr:rowOff>121462</xdr:rowOff>
    </xdr:to>
    <xdr:sp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30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112589</xdr:rowOff>
    </xdr:from>
    <xdr:ext cx="534377" cy="259045"/>
    <xdr:sp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40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110998</xdr:rowOff>
    </xdr:from>
    <xdr:to>
      <xdr:col>85</xdr:col>
      <xdr:colOff>177800</xdr:colOff>
      <xdr:row>91</xdr:row>
      <xdr:rowOff>41148</xdr:rowOff>
    </xdr:to>
    <xdr:sp textlink="">
      <xdr:nvSpPr>
        <xdr:cNvPr id="720" name="楕円 719">
          <a:extLst>
            <a:ext uri="{FF2B5EF4-FFF2-40B4-BE49-F238E27FC236}">
              <a16:creationId xmlns:a16="http://schemas.microsoft.com/office/drawing/2014/main" id="{00000000-0008-0000-0700-0000D0020000}"/>
            </a:ext>
          </a:extLst>
        </xdr:cNvPr>
        <xdr:cNvSpPr/>
      </xdr:nvSpPr>
      <xdr:spPr>
        <a:xfrm>
          <a:off x="16268700" y="1554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133875</xdr:rowOff>
    </xdr:from>
    <xdr:ext cx="534377" cy="259045"/>
    <xdr:sp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539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18492</xdr:rowOff>
    </xdr:from>
    <xdr:to>
      <xdr:col>81</xdr:col>
      <xdr:colOff>101600</xdr:colOff>
      <xdr:row>92</xdr:row>
      <xdr:rowOff>120092</xdr:rowOff>
    </xdr:to>
    <xdr:sp textlink="">
      <xdr:nvSpPr>
        <xdr:cNvPr id="722" name="楕円 721">
          <a:extLst>
            <a:ext uri="{FF2B5EF4-FFF2-40B4-BE49-F238E27FC236}">
              <a16:creationId xmlns:a16="http://schemas.microsoft.com/office/drawing/2014/main" id="{00000000-0008-0000-0700-0000D2020000}"/>
            </a:ext>
          </a:extLst>
        </xdr:cNvPr>
        <xdr:cNvSpPr/>
      </xdr:nvSpPr>
      <xdr:spPr>
        <a:xfrm>
          <a:off x="15430500" y="1579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136619</xdr:rowOff>
    </xdr:from>
    <xdr:ext cx="534377" cy="259045"/>
    <xdr:sp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556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74918</xdr:rowOff>
    </xdr:from>
    <xdr:to>
      <xdr:col>76</xdr:col>
      <xdr:colOff>165100</xdr:colOff>
      <xdr:row>92</xdr:row>
      <xdr:rowOff>5068</xdr:rowOff>
    </xdr:to>
    <xdr:sp textlink="">
      <xdr:nvSpPr>
        <xdr:cNvPr id="724" name="楕円 723">
          <a:extLst>
            <a:ext uri="{FF2B5EF4-FFF2-40B4-BE49-F238E27FC236}">
              <a16:creationId xmlns:a16="http://schemas.microsoft.com/office/drawing/2014/main" id="{00000000-0008-0000-0700-0000D4020000}"/>
            </a:ext>
          </a:extLst>
        </xdr:cNvPr>
        <xdr:cNvSpPr/>
      </xdr:nvSpPr>
      <xdr:spPr>
        <a:xfrm>
          <a:off x="14541500" y="1567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21595</xdr:rowOff>
    </xdr:from>
    <xdr:ext cx="534377" cy="259045"/>
    <xdr:sp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5452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130239</xdr:rowOff>
    </xdr:from>
    <xdr:to>
      <xdr:col>72</xdr:col>
      <xdr:colOff>38100</xdr:colOff>
      <xdr:row>92</xdr:row>
      <xdr:rowOff>60389</xdr:rowOff>
    </xdr:to>
    <xdr:sp textlink="">
      <xdr:nvSpPr>
        <xdr:cNvPr id="726" name="楕円 725">
          <a:extLst>
            <a:ext uri="{FF2B5EF4-FFF2-40B4-BE49-F238E27FC236}">
              <a16:creationId xmlns:a16="http://schemas.microsoft.com/office/drawing/2014/main" id="{00000000-0008-0000-0700-0000D6020000}"/>
            </a:ext>
          </a:extLst>
        </xdr:cNvPr>
        <xdr:cNvSpPr/>
      </xdr:nvSpPr>
      <xdr:spPr>
        <a:xfrm>
          <a:off x="13652500" y="1573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76916</xdr:rowOff>
    </xdr:from>
    <xdr:ext cx="534377" cy="259045"/>
    <xdr:sp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550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55829</xdr:rowOff>
    </xdr:from>
    <xdr:to>
      <xdr:col>67</xdr:col>
      <xdr:colOff>101600</xdr:colOff>
      <xdr:row>92</xdr:row>
      <xdr:rowOff>157429</xdr:rowOff>
    </xdr:to>
    <xdr:sp textlink="">
      <xdr:nvSpPr>
        <xdr:cNvPr id="728" name="楕円 727">
          <a:extLst>
            <a:ext uri="{FF2B5EF4-FFF2-40B4-BE49-F238E27FC236}">
              <a16:creationId xmlns:a16="http://schemas.microsoft.com/office/drawing/2014/main" id="{00000000-0008-0000-0700-0000D8020000}"/>
            </a:ext>
          </a:extLst>
        </xdr:cNvPr>
        <xdr:cNvSpPr/>
      </xdr:nvSpPr>
      <xdr:spPr>
        <a:xfrm>
          <a:off x="12763500" y="1582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2506</xdr:rowOff>
    </xdr:from>
    <xdr:ext cx="534377" cy="259045"/>
    <xdr:sp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560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82550</xdr:rowOff>
    </xdr:from>
    <xdr:to>
      <xdr:col>116</xdr:col>
      <xdr:colOff>62864</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226050"/>
          <a:ext cx="1269"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29227</xdr:rowOff>
    </xdr:from>
    <xdr:ext cx="534377" cy="259045"/>
    <xdr:sp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500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82550</xdr:rowOff>
    </xdr:from>
    <xdr:to>
      <xdr:col>116</xdr:col>
      <xdr:colOff>152400</xdr:colOff>
      <xdr:row>30</xdr:row>
      <xdr:rowOff>82550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226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85979</xdr:rowOff>
    </xdr:from>
    <xdr:to>
      <xdr:col>116</xdr:col>
      <xdr:colOff>63500</xdr:colOff>
      <xdr:row>32</xdr:row>
      <xdr:rowOff>103759</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5572379"/>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96156</xdr:rowOff>
    </xdr:from>
    <xdr:ext cx="469744" cy="259045"/>
    <xdr:sp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117729</xdr:rowOff>
    </xdr:from>
    <xdr:to>
      <xdr:col>116</xdr:col>
      <xdr:colOff>114300</xdr:colOff>
      <xdr:row>37</xdr:row>
      <xdr:rowOff>47879</xdr:rowOff>
    </xdr:to>
    <xdr:sp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28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85979</xdr:rowOff>
    </xdr:from>
    <xdr:to>
      <xdr:col>111</xdr:col>
      <xdr:colOff>177800</xdr:colOff>
      <xdr:row>33</xdr:row>
      <xdr:rowOff>112776</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flipV="1">
          <a:off x="20434300" y="5572379"/>
          <a:ext cx="889000" cy="19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93472</xdr:rowOff>
    </xdr:from>
    <xdr:to>
      <xdr:col>112</xdr:col>
      <xdr:colOff>38100</xdr:colOff>
      <xdr:row>37</xdr:row>
      <xdr:rowOff>23622</xdr:rowOff>
    </xdr:to>
    <xdr:sp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14749</xdr:rowOff>
    </xdr:from>
    <xdr:ext cx="469744" cy="259045"/>
    <xdr:sp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088428" y="635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33909</xdr:rowOff>
    </xdr:from>
    <xdr:to>
      <xdr:col>107</xdr:col>
      <xdr:colOff>50800</xdr:colOff>
      <xdr:row>33</xdr:row>
      <xdr:rowOff>112776</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5520309"/>
          <a:ext cx="889000" cy="25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118364</xdr:rowOff>
    </xdr:from>
    <xdr:to>
      <xdr:col>107</xdr:col>
      <xdr:colOff>101600</xdr:colOff>
      <xdr:row>37</xdr:row>
      <xdr:rowOff>48514</xdr:rowOff>
    </xdr:to>
    <xdr:sp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29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39641</xdr:rowOff>
    </xdr:from>
    <xdr:ext cx="469744" cy="259045"/>
    <xdr:sp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199428" y="638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33909</xdr:rowOff>
    </xdr:from>
    <xdr:to>
      <xdr:col>102</xdr:col>
      <xdr:colOff>114300</xdr:colOff>
      <xdr:row>34</xdr:row>
      <xdr:rowOff>37719</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flipV="1">
          <a:off x="18656300" y="5520309"/>
          <a:ext cx="889000" cy="346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102616</xdr:rowOff>
    </xdr:from>
    <xdr:to>
      <xdr:col>102</xdr:col>
      <xdr:colOff>165100</xdr:colOff>
      <xdr:row>37</xdr:row>
      <xdr:rowOff>32766</xdr:rowOff>
    </xdr:to>
    <xdr:sp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27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23893</xdr:rowOff>
    </xdr:from>
    <xdr:ext cx="469744" cy="259045"/>
    <xdr:sp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10428" y="636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96774</xdr:rowOff>
    </xdr:from>
    <xdr:to>
      <xdr:col>98</xdr:col>
      <xdr:colOff>38100</xdr:colOff>
      <xdr:row>37</xdr:row>
      <xdr:rowOff>26924</xdr:rowOff>
    </xdr:to>
    <xdr:sp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268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18051</xdr:rowOff>
    </xdr:from>
    <xdr:ext cx="469744" cy="259045"/>
    <xdr:sp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21428" y="636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52959</xdr:rowOff>
    </xdr:from>
    <xdr:to>
      <xdr:col>116</xdr:col>
      <xdr:colOff>114300</xdr:colOff>
      <xdr:row>32</xdr:row>
      <xdr:rowOff>154559</xdr:rowOff>
    </xdr:to>
    <xdr:sp textlink="">
      <xdr:nvSpPr>
        <xdr:cNvPr id="777" name="楕円 776">
          <a:extLst>
            <a:ext uri="{FF2B5EF4-FFF2-40B4-BE49-F238E27FC236}">
              <a16:creationId xmlns:a16="http://schemas.microsoft.com/office/drawing/2014/main" id="{00000000-0008-0000-0700-000009030000}"/>
            </a:ext>
          </a:extLst>
        </xdr:cNvPr>
        <xdr:cNvSpPr/>
      </xdr:nvSpPr>
      <xdr:spPr>
        <a:xfrm>
          <a:off x="22110700" y="553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75836</xdr:rowOff>
    </xdr:from>
    <xdr:ext cx="469744" cy="259045"/>
    <xdr:sp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539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35179</xdr:rowOff>
    </xdr:from>
    <xdr:to>
      <xdr:col>112</xdr:col>
      <xdr:colOff>38100</xdr:colOff>
      <xdr:row>32</xdr:row>
      <xdr:rowOff>136779</xdr:rowOff>
    </xdr:to>
    <xdr:sp textlink="">
      <xdr:nvSpPr>
        <xdr:cNvPr id="779" name="楕円 778">
          <a:extLst>
            <a:ext uri="{FF2B5EF4-FFF2-40B4-BE49-F238E27FC236}">
              <a16:creationId xmlns:a16="http://schemas.microsoft.com/office/drawing/2014/main" id="{00000000-0008-0000-0700-00000B030000}"/>
            </a:ext>
          </a:extLst>
        </xdr:cNvPr>
        <xdr:cNvSpPr/>
      </xdr:nvSpPr>
      <xdr:spPr>
        <a:xfrm>
          <a:off x="21272500" y="552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30</xdr:row>
      <xdr:rowOff>153306</xdr:rowOff>
    </xdr:from>
    <xdr:ext cx="469744" cy="259045"/>
    <xdr:sp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088428" y="529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61976</xdr:rowOff>
    </xdr:from>
    <xdr:to>
      <xdr:col>107</xdr:col>
      <xdr:colOff>101600</xdr:colOff>
      <xdr:row>33</xdr:row>
      <xdr:rowOff>163576</xdr:rowOff>
    </xdr:to>
    <xdr:sp textlink="">
      <xdr:nvSpPr>
        <xdr:cNvPr id="781" name="楕円 780">
          <a:extLst>
            <a:ext uri="{FF2B5EF4-FFF2-40B4-BE49-F238E27FC236}">
              <a16:creationId xmlns:a16="http://schemas.microsoft.com/office/drawing/2014/main" id="{00000000-0008-0000-0700-00000D030000}"/>
            </a:ext>
          </a:extLst>
        </xdr:cNvPr>
        <xdr:cNvSpPr/>
      </xdr:nvSpPr>
      <xdr:spPr>
        <a:xfrm>
          <a:off x="20383500" y="571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8653</xdr:rowOff>
    </xdr:from>
    <xdr:ext cx="469744" cy="259045"/>
    <xdr:sp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199428" y="549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154559</xdr:rowOff>
    </xdr:from>
    <xdr:to>
      <xdr:col>102</xdr:col>
      <xdr:colOff>165100</xdr:colOff>
      <xdr:row>32</xdr:row>
      <xdr:rowOff>84709</xdr:rowOff>
    </xdr:to>
    <xdr:sp textlink="">
      <xdr:nvSpPr>
        <xdr:cNvPr id="783" name="楕円 782">
          <a:extLst>
            <a:ext uri="{FF2B5EF4-FFF2-40B4-BE49-F238E27FC236}">
              <a16:creationId xmlns:a16="http://schemas.microsoft.com/office/drawing/2014/main" id="{00000000-0008-0000-0700-00000F030000}"/>
            </a:ext>
          </a:extLst>
        </xdr:cNvPr>
        <xdr:cNvSpPr/>
      </xdr:nvSpPr>
      <xdr:spPr>
        <a:xfrm>
          <a:off x="19494500" y="546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30</xdr:row>
      <xdr:rowOff>101236</xdr:rowOff>
    </xdr:from>
    <xdr:ext cx="469744" cy="259045"/>
    <xdr:sp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310428" y="5244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158369</xdr:rowOff>
    </xdr:from>
    <xdr:to>
      <xdr:col>98</xdr:col>
      <xdr:colOff>38100</xdr:colOff>
      <xdr:row>34</xdr:row>
      <xdr:rowOff>88519</xdr:rowOff>
    </xdr:to>
    <xdr:sp textlink="">
      <xdr:nvSpPr>
        <xdr:cNvPr id="785" name="楕円 784">
          <a:extLst>
            <a:ext uri="{FF2B5EF4-FFF2-40B4-BE49-F238E27FC236}">
              <a16:creationId xmlns:a16="http://schemas.microsoft.com/office/drawing/2014/main" id="{00000000-0008-0000-0700-000011030000}"/>
            </a:ext>
          </a:extLst>
        </xdr:cNvPr>
        <xdr:cNvSpPr/>
      </xdr:nvSpPr>
      <xdr:spPr>
        <a:xfrm>
          <a:off x="18605500" y="581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32</xdr:row>
      <xdr:rowOff>105046</xdr:rowOff>
    </xdr:from>
    <xdr:ext cx="469744" cy="259045"/>
    <xdr:sp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421428" y="5591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620,858</a:t>
          </a:r>
          <a:r>
            <a:rPr kumimoji="1" lang="ja-JP" altLang="en-US" sz="1300">
              <a:latin typeface="ＭＳ Ｐゴシック" panose="020B0600070205080204" pitchFamily="50" charset="-128"/>
              <a:ea typeface="ＭＳ Ｐゴシック" panose="020B0600070205080204" pitchFamily="50" charset="-128"/>
            </a:rPr>
            <a:t>円であり、類似団体中高い方から５番目（類似団体加重平均は</a:t>
          </a:r>
          <a:r>
            <a:rPr kumimoji="1" lang="en-US" altLang="ja-JP" sz="1300">
              <a:latin typeface="ＭＳ Ｐゴシック" panose="020B0600070205080204" pitchFamily="50" charset="-128"/>
              <a:ea typeface="ＭＳ Ｐゴシック" panose="020B0600070205080204" pitchFamily="50" charset="-128"/>
            </a:rPr>
            <a:t>587,438</a:t>
          </a:r>
          <a:r>
            <a:rPr kumimoji="1" lang="ja-JP" altLang="en-US" sz="1300">
              <a:latin typeface="ＭＳ Ｐゴシック" panose="020B0600070205080204" pitchFamily="50" charset="-128"/>
              <a:ea typeface="ＭＳ Ｐゴシック" panose="020B0600070205080204" pitchFamily="50" charset="-128"/>
            </a:rPr>
            <a:t>円）となる。類似団体平均と比べて民生費、公債費などが高い水準にあることが要因である。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247,163</a:t>
          </a:r>
          <a:r>
            <a:rPr kumimoji="1" lang="ja-JP" altLang="en-US" sz="1300">
              <a:latin typeface="ＭＳ Ｐゴシック" panose="020B0600070205080204" pitchFamily="50" charset="-128"/>
              <a:ea typeface="ＭＳ Ｐゴシック" panose="020B0600070205080204" pitchFamily="50" charset="-128"/>
            </a:rPr>
            <a:t>円であり、類似団体平均より</a:t>
          </a:r>
          <a:r>
            <a:rPr kumimoji="1" lang="en-US" altLang="ja-JP" sz="1300">
              <a:latin typeface="ＭＳ Ｐゴシック" panose="020B0600070205080204" pitchFamily="50" charset="-128"/>
              <a:ea typeface="ＭＳ Ｐゴシック" panose="020B0600070205080204" pitchFamily="50" charset="-128"/>
            </a:rPr>
            <a:t>13,924</a:t>
          </a:r>
          <a:r>
            <a:rPr kumimoji="1" lang="ja-JP" altLang="en-US" sz="1300">
              <a:latin typeface="ＭＳ Ｐゴシック" panose="020B0600070205080204" pitchFamily="50" charset="-128"/>
              <a:ea typeface="ＭＳ Ｐゴシック" panose="020B0600070205080204" pitchFamily="50" charset="-128"/>
            </a:rPr>
            <a:t>円高い。生活保護費が類似団体平均より</a:t>
          </a:r>
          <a:r>
            <a:rPr kumimoji="1" lang="en-US" altLang="ja-JP" sz="1300">
              <a:latin typeface="ＭＳ Ｐゴシック" panose="020B0600070205080204" pitchFamily="50" charset="-128"/>
              <a:ea typeface="ＭＳ Ｐゴシック" panose="020B0600070205080204" pitchFamily="50" charset="-128"/>
            </a:rPr>
            <a:t>6,565</a:t>
          </a:r>
          <a:r>
            <a:rPr kumimoji="1" lang="ja-JP" altLang="en-US" sz="1300">
              <a:latin typeface="ＭＳ Ｐゴシック" panose="020B0600070205080204" pitchFamily="50" charset="-128"/>
              <a:ea typeface="ＭＳ Ｐゴシック" panose="020B0600070205080204" pitchFamily="50" charset="-128"/>
            </a:rPr>
            <a:t>円高いことや、類似団体と比べて高齢化率が高く（類似団体中高い方から４番目）、老人福祉費が類似団体平均より</a:t>
          </a:r>
          <a:r>
            <a:rPr kumimoji="1" lang="en-US" altLang="ja-JP" sz="1300">
              <a:latin typeface="ＭＳ Ｐゴシック" panose="020B0600070205080204" pitchFamily="50" charset="-128"/>
              <a:ea typeface="ＭＳ Ｐゴシック" panose="020B0600070205080204" pitchFamily="50" charset="-128"/>
            </a:rPr>
            <a:t>3,459</a:t>
          </a:r>
          <a:r>
            <a:rPr kumimoji="1" lang="ja-JP" altLang="en-US" sz="1300">
              <a:latin typeface="ＭＳ Ｐゴシック" panose="020B0600070205080204" pitchFamily="50" charset="-128"/>
              <a:ea typeface="ＭＳ Ｐゴシック" panose="020B0600070205080204" pitchFamily="50" charset="-128"/>
            </a:rPr>
            <a:t>円高いことが主な要因である。</a:t>
          </a:r>
        </a:p>
        <a:p>
          <a:r>
            <a:rPr kumimoji="1" lang="ja-JP" altLang="en-US" sz="1300">
              <a:latin typeface="ＭＳ Ｐゴシック" panose="020B0600070205080204" pitchFamily="50" charset="-128"/>
              <a:ea typeface="ＭＳ Ｐゴシック" panose="020B0600070205080204" pitchFamily="50" charset="-128"/>
            </a:rPr>
            <a:t>公債費は、性質別歳出決算分析表と同様に、震災関連の市債償還による影響が大きくなっている。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兵庫県神戸市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実質収支額については、職員総定数の削減や事務事業の見直しなど行財政改革の着実な取組みにより、継続的に黒字を確保している。</a:t>
          </a:r>
        </a:p>
        <a:p>
          <a:r>
            <a:rPr kumimoji="1" lang="ja-JP" altLang="en-US" sz="1200">
              <a:latin typeface="ＭＳ ゴシック" pitchFamily="49" charset="-128"/>
              <a:ea typeface="ＭＳ ゴシック" pitchFamily="49" charset="-128"/>
            </a:rPr>
            <a:t>　実質単年度収支については、地方交付税の精算制度による減額措置への対応のために、財政調整基金を取り崩したことなどにより、赤字となっている。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latin typeface="ＭＳ ゴシック" pitchFamily="49" charset="-128"/>
              <a:ea typeface="ＭＳ ゴシック" pitchFamily="49" charset="-128"/>
            </a:rPr>
            <a:t>　</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なお、財政調整基金残高については、前述のとおり取崩しを行ったため、前年度比で減少している。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兵庫県神戸市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少子高齢化の進行や新型コロナウイルス感染症の影響などに伴う乗車料収入の減少等により、自動車事業会計においては依然として資金不足が生じているが、宅地造成事業を行う新都市整備事業会計や上下水道事業の会計などにおいて資金の剰余が生じており、連結実質黒字を確保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自動車事業会計については、引き続き人件費の抑制などのコスト削減や、乗客増対策などの経営改善に取り組んでいく。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兵庫県神戸市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令和５年度については、満期一括償還債の発行増加に伴う年度割相当額が増加している一方で、特定財源の額も増加しているため、実質公債費比率の分子は前年度に比べて約５億円減少している。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今後も「神戸市行財政改革</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2025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」に基づき、財政健全化指標の適正な水準を維持しながら、将来世代に大きな負担を残さないことを基本とした健全で持続可能な財政運営をさらに加速させていく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一般会計における臨時財政対策債の基金積立額が増加していること等により、令和４年度末時点での減債基金残高は約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214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億円増加した。</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兵庫県神戸市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令和５年度については、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臨財債や土木債の増により地方債残高が増加（</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億円）したことや、公営企業等繰入見込額が増加（</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億円）したこと等により、</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将来負担比率の分子は、前年度と比較して</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108</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億円の増加となった。</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なお、阪神・淡路大震災以降、危機的な財政状況を改善するために投資を抑制してきたものの、近年は都心三宮の再整備など、暮らしの質・都市の価値を高めるための投資に力を入れていることから、一般会計等に係る地方債の現在高は増加傾向に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兵庫県神戸市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地方交付税制度における精算措置のための取崩により財政調整基金残高が減少した一方で、運用益・臨財債償還基金費等を減債基金に積み立てたこと等を要因として、令和５年度末における基金全体としての残高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億円増の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902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億円となった。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8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短期的には、減債基金や市民スポーツ振興等基金の取崩を予定しているため、基金全体としての残高は減少を見込んでいるが、中長期的には、災害など将来の有事への備えや公共施設の老朽化への対応等、必要となる財源を確保しながら持続可能な財政運営を行っていく。</a:t>
          </a:r>
          <a:endParaRPr lang="ja-JP" altLang="ja-JP" sz="18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600">
            <a:effectLst/>
            <a:latin typeface="ＭＳ ゴシック" panose="020B0609070205080204" pitchFamily="49" charset="-128"/>
            <a:ea typeface="ＭＳ ゴシック" panose="020B0609070205080204" pitchFamily="49" charset="-128"/>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「市営住宅敷金等積立基金」 ・・・①市営住宅等の敷金の適正な管理・還付のため。</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②市営住宅の建替事業の財源に充てるため。</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「まちづくり等基金」　　   ・・・①都市計画事業の円滑な運用及び適正な執行を図るため。</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②市民による都市景観の形成活動の推進及び都市景観の形成のための事業の適正な執行を図るため。</a:t>
          </a:r>
          <a:endParaRPr lang="ja-JP" altLang="ja-JP" sz="1600">
            <a:effectLst/>
            <a:latin typeface="ＭＳ ゴシック" panose="020B0609070205080204" pitchFamily="49" charset="-128"/>
            <a:ea typeface="ＭＳ ゴシック" panose="020B0609070205080204" pitchFamily="49" charset="-128"/>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「神戸</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SDG</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ｓ貢献基金」　　  ・・・  神戸の豊かな環境を守り、その恵みを将来にわたって享受し続けられる持続可能な暮らしと</a:t>
          </a:r>
          <a:endParaRPr lang="ja-JP" altLang="ja-JP" sz="1600">
            <a:effectLst/>
            <a:latin typeface="ＭＳ ゴシック" panose="020B0609070205080204" pitchFamily="49" charset="-128"/>
            <a:ea typeface="ＭＳ ゴシック" panose="020B0609070205080204" pitchFamily="49" charset="-128"/>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社会の実現に資する事業及びまち・ひと・しごと創生寄附活用事業を推進するため。</a:t>
          </a:r>
          <a:endParaRPr lang="ja-JP" altLang="ja-JP" sz="1600">
            <a:effectLst/>
            <a:latin typeface="ＭＳ ゴシック" panose="020B0609070205080204" pitchFamily="49" charset="-128"/>
            <a:ea typeface="ＭＳ ゴシック" panose="020B0609070205080204" pitchFamily="49" charset="-128"/>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「市民福祉振興等基金」　　</a:t>
          </a:r>
          <a:r>
            <a:rPr kumimoji="1" lang="ja-JP" altLang="ja-JP"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神戸市民の福祉の向上を目的とする事業を推進するのため。</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「市民スポーツ振興等基金」 ・・・  神戸市民のスポーツの振興を目的とする事業を推進するため。</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・各種基金において、市有地売却益等の財産収入を積立てたことにより、全体として結果的に約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億円の残高増加となった。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・特定目的基金全体については、将来的に活用が必要となる財源ということも見据え、適切に管理していく。</a:t>
          </a:r>
          <a:endParaRPr lang="ja-JP" altLang="ja-JP" sz="16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R4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年度決算剰余金約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億円を積み立てた一方で、地方交付税制度における精算措置を見据え</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億円積み立てたうちの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億円を取り崩したことにより減少。</a:t>
          </a:r>
          <a:endParaRPr lang="en-US" altLang="ja-JP" sz="1800">
            <a:effectLst/>
            <a:latin typeface="ＭＳ ゴシック" panose="020B0609070205080204" pitchFamily="49" charset="-128"/>
            <a:ea typeface="ＭＳ ゴシック" panose="020B0609070205080204" pitchFamily="49" charset="-128"/>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・阪神淡路大震災にかかる復旧・復興事業の財源として取り崩したことにより平成７年度に枯渇したが、その後の行財政改革などにより約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147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億円まで残高を回復させた。</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・政令指定都市平均水準（令和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年度決算：</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330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億円程度）を目標として、適正な規模の確保に努めたい。</a:t>
          </a:r>
          <a:endParaRPr lang="ja-JP" altLang="ja-JP" sz="18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億円を利子償還財源として取り崩した一方で、運用益や臨財債償還基金費等を約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億円積み立てたことにより増加。</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8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満期一括償還に備えた積立金を活用し、積極的な資金運用を行ってきたことや、行財政改革の取組みなどにより公債費充当財源を捻出してきたことから、基金運用益の取崩額が相対的に少なく、残高が他の政令指定都市に比して多くなっている。</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・今後も資金の効率的な運用を行うとともに、公共施設の老朽化への対応や未来に向けた投資のための公債費充当財源として活用していく。</a:t>
          </a:r>
          <a:endParaRPr lang="ja-JP" altLang="ja-JP" sz="18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68D7ED95-6302-4040-A44A-B7CEA03958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6C4A90B3-EEC6-463B-A6E7-DE00C9C83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textlink="">
      <xdr:nvSpPr>
        <xdr:cNvPr id="4" name="正方形/長方形 3">
          <a:extLst>
            <a:ext uri="{FF2B5EF4-FFF2-40B4-BE49-F238E27FC236}">
              <a16:creationId xmlns:a16="http://schemas.microsoft.com/office/drawing/2014/main" id="{115FA616-D573-491E-B80A-11A8E8DA1E37}"/>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5" name="正方形/長方形 4">
          <a:extLst>
            <a:ext uri="{FF2B5EF4-FFF2-40B4-BE49-F238E27FC236}">
              <a16:creationId xmlns:a16="http://schemas.microsoft.com/office/drawing/2014/main" id="{D111ED0D-A157-41C1-B760-76D19A674B47}"/>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6" name="正方形/長方形 5">
          <a:extLst>
            <a:ext uri="{FF2B5EF4-FFF2-40B4-BE49-F238E27FC236}">
              <a16:creationId xmlns:a16="http://schemas.microsoft.com/office/drawing/2014/main" id="{06EFC87F-02EF-43F4-8610-4B8BEFA3D4D7}"/>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7" name="正方形/長方形 6">
          <a:extLst>
            <a:ext uri="{FF2B5EF4-FFF2-40B4-BE49-F238E27FC236}">
              <a16:creationId xmlns:a16="http://schemas.microsoft.com/office/drawing/2014/main" id="{A58F05EB-C83E-47B9-8869-7DA0784E4769}"/>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8" name="正方形/長方形 7">
          <a:extLst>
            <a:ext uri="{FF2B5EF4-FFF2-40B4-BE49-F238E27FC236}">
              <a16:creationId xmlns:a16="http://schemas.microsoft.com/office/drawing/2014/main" id="{95C2C683-C886-4DC6-8C41-3C8BDA533DB4}"/>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9" name="正方形/長方形 8">
          <a:extLst>
            <a:ext uri="{FF2B5EF4-FFF2-40B4-BE49-F238E27FC236}">
              <a16:creationId xmlns:a16="http://schemas.microsoft.com/office/drawing/2014/main" id="{0F18A674-81C1-454E-8C09-30FC96EED11A}"/>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0" name="正方形/長方形 9">
          <a:extLst>
            <a:ext uri="{FF2B5EF4-FFF2-40B4-BE49-F238E27FC236}">
              <a16:creationId xmlns:a16="http://schemas.microsoft.com/office/drawing/2014/main" id="{7175D6F9-8248-4892-B44E-EE80B3C89A94}"/>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1" name="正方形/長方形 10">
          <a:extLst>
            <a:ext uri="{FF2B5EF4-FFF2-40B4-BE49-F238E27FC236}">
              <a16:creationId xmlns:a16="http://schemas.microsoft.com/office/drawing/2014/main" id="{80EC7400-4922-4213-BECC-559868890601}"/>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12" name="正方形/長方形 11">
          <a:extLst>
            <a:ext uri="{FF2B5EF4-FFF2-40B4-BE49-F238E27FC236}">
              <a16:creationId xmlns:a16="http://schemas.microsoft.com/office/drawing/2014/main" id="{4CDA69F3-4A83-4562-80B5-D497BB446B93}"/>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13" name="正方形/長方形 12">
          <a:extLst>
            <a:ext uri="{FF2B5EF4-FFF2-40B4-BE49-F238E27FC236}">
              <a16:creationId xmlns:a16="http://schemas.microsoft.com/office/drawing/2014/main" id="{54B62139-DB5D-42D4-9583-13A2096F70F5}"/>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1,500,425
1,445,997
556.93
952,593,692
931,550,600
1,514,422
454,912,157
1,136,707,207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14" name="正方形/長方形 13">
          <a:extLst>
            <a:ext uri="{FF2B5EF4-FFF2-40B4-BE49-F238E27FC236}">
              <a16:creationId xmlns:a16="http://schemas.microsoft.com/office/drawing/2014/main" id="{898B72FC-7324-4BF1-87DB-647B8AFDB91D}"/>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15" name="正方形/長方形 14">
          <a:extLst>
            <a:ext uri="{FF2B5EF4-FFF2-40B4-BE49-F238E27FC236}">
              <a16:creationId xmlns:a16="http://schemas.microsoft.com/office/drawing/2014/main" id="{47C4909E-7AD0-4626-9F4F-E6C8889822FE}"/>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16" name="正方形/長方形 15">
          <a:extLst>
            <a:ext uri="{FF2B5EF4-FFF2-40B4-BE49-F238E27FC236}">
              <a16:creationId xmlns:a16="http://schemas.microsoft.com/office/drawing/2014/main" id="{17347539-D9B0-4244-9D89-AF1366EF7B22}"/>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62.6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17" name="正方形/長方形 16">
          <a:extLst>
            <a:ext uri="{FF2B5EF4-FFF2-40B4-BE49-F238E27FC236}">
              <a16:creationId xmlns:a16="http://schemas.microsoft.com/office/drawing/2014/main" id="{6F0ADD52-F6C1-4C7A-98ED-DD5E51EFAF82}"/>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18" name="正方形/長方形 17">
          <a:extLst>
            <a:ext uri="{FF2B5EF4-FFF2-40B4-BE49-F238E27FC236}">
              <a16:creationId xmlns:a16="http://schemas.microsoft.com/office/drawing/2014/main" id="{53B74D17-1A69-4167-8DBE-4CEF7800AEA2}"/>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19" name="正方形/長方形 18">
          <a:extLst>
            <a:ext uri="{FF2B5EF4-FFF2-40B4-BE49-F238E27FC236}">
              <a16:creationId xmlns:a16="http://schemas.microsoft.com/office/drawing/2014/main" id="{8D9B7224-E40D-4384-A607-C30662D5E4F3}"/>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0" name="角丸四角形 19">
          <a:extLst>
            <a:ext uri="{FF2B5EF4-FFF2-40B4-BE49-F238E27FC236}">
              <a16:creationId xmlns:a16="http://schemas.microsoft.com/office/drawing/2014/main" id="{856EC6FA-19E7-4661-97DB-976997BA49C5}"/>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1" name="正方形/長方形 20">
          <a:extLst>
            <a:ext uri="{FF2B5EF4-FFF2-40B4-BE49-F238E27FC236}">
              <a16:creationId xmlns:a16="http://schemas.microsoft.com/office/drawing/2014/main" id="{98B4235B-6E0F-4018-9406-E20532AEDBCC}"/>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22" name="正方形/長方形 21">
          <a:extLst>
            <a:ext uri="{FF2B5EF4-FFF2-40B4-BE49-F238E27FC236}">
              <a16:creationId xmlns:a16="http://schemas.microsoft.com/office/drawing/2014/main" id="{F3E494A1-8D49-40AC-809B-4CB31849D2B6}"/>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23" name="正方形/長方形 22">
          <a:extLst>
            <a:ext uri="{FF2B5EF4-FFF2-40B4-BE49-F238E27FC236}">
              <a16:creationId xmlns:a16="http://schemas.microsoft.com/office/drawing/2014/main" id="{73A1FC3B-645D-459A-AC53-F8DBDD774DDB}"/>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A098758-2C35-4AF5-88CB-2CD5C5EBC62A}"/>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25" name="楕円 24">
          <a:extLst>
            <a:ext uri="{FF2B5EF4-FFF2-40B4-BE49-F238E27FC236}">
              <a16:creationId xmlns:a16="http://schemas.microsoft.com/office/drawing/2014/main" id="{EDDA2979-8D12-40FB-8C81-884145F226EC}"/>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26" name="フローチャート: 判断 25">
          <a:extLst>
            <a:ext uri="{FF2B5EF4-FFF2-40B4-BE49-F238E27FC236}">
              <a16:creationId xmlns:a16="http://schemas.microsoft.com/office/drawing/2014/main" id="{10880FDC-D178-4C66-B49D-805A061CE89A}"/>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656A132-FAA6-4675-B097-95348E0BFE42}"/>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17926BB-D041-48C3-96F1-5BD12996B057}"/>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EA082EF-F51E-4979-8765-732D41DA3C1E}"/>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37ED41F-0813-4B02-9974-C71F35FF9B59}"/>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1" name="テキスト ボックス 30">
          <a:extLst>
            <a:ext uri="{FF2B5EF4-FFF2-40B4-BE49-F238E27FC236}">
              <a16:creationId xmlns:a16="http://schemas.microsoft.com/office/drawing/2014/main" id="{B8B2F9AA-15E9-4A25-9F60-340DC3BAF262}"/>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32" name="テキスト ボックス 31">
          <a:extLst>
            <a:ext uri="{FF2B5EF4-FFF2-40B4-BE49-F238E27FC236}">
              <a16:creationId xmlns:a16="http://schemas.microsoft.com/office/drawing/2014/main" id="{C1763399-536B-4C03-AA9B-3B85ABE929F8}"/>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33" name="テキスト ボックス 32">
          <a:extLst>
            <a:ext uri="{FF2B5EF4-FFF2-40B4-BE49-F238E27FC236}">
              <a16:creationId xmlns:a16="http://schemas.microsoft.com/office/drawing/2014/main" id="{D78F783A-43D6-4692-85A5-59C32D276899}"/>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34" name="テキスト ボックス 33">
          <a:extLst>
            <a:ext uri="{FF2B5EF4-FFF2-40B4-BE49-F238E27FC236}">
              <a16:creationId xmlns:a16="http://schemas.microsoft.com/office/drawing/2014/main" id="{F4A4058F-6F5F-47AA-AC38-D6690EA57515}"/>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35" name="テキスト ボックス 34">
          <a:extLst>
            <a:ext uri="{FF2B5EF4-FFF2-40B4-BE49-F238E27FC236}">
              <a16:creationId xmlns:a16="http://schemas.microsoft.com/office/drawing/2014/main" id="{3985EF9D-133A-435C-9266-3FC590F3B3CD}"/>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36" name="正方形/長方形 35">
          <a:extLst>
            <a:ext uri="{FF2B5EF4-FFF2-40B4-BE49-F238E27FC236}">
              <a16:creationId xmlns:a16="http://schemas.microsoft.com/office/drawing/2014/main" id="{78533585-49B5-4FA9-8DE5-37246BB104E0}"/>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37" name="正方形/長方形 36">
          <a:extLst>
            <a:ext uri="{FF2B5EF4-FFF2-40B4-BE49-F238E27FC236}">
              <a16:creationId xmlns:a16="http://schemas.microsoft.com/office/drawing/2014/main" id="{DE1A24FD-DCFF-4823-862B-B3B78517C6A8}"/>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38" name="正方形/長方形 37">
          <a:extLst>
            <a:ext uri="{FF2B5EF4-FFF2-40B4-BE49-F238E27FC236}">
              <a16:creationId xmlns:a16="http://schemas.microsoft.com/office/drawing/2014/main" id="{CA2B632A-BD45-4AA6-8B3F-7B93F0FAC4C7}"/>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39" name="正方形/長方形 38">
          <a:extLst>
            <a:ext uri="{FF2B5EF4-FFF2-40B4-BE49-F238E27FC236}">
              <a16:creationId xmlns:a16="http://schemas.microsoft.com/office/drawing/2014/main" id="{233D6115-E3DE-4833-9C91-390712E72436}"/>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0" name="正方形/長方形 39">
          <a:extLst>
            <a:ext uri="{FF2B5EF4-FFF2-40B4-BE49-F238E27FC236}">
              <a16:creationId xmlns:a16="http://schemas.microsoft.com/office/drawing/2014/main" id="{F274C278-1FB9-4198-B338-2B6953075DE6}"/>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1" name="正方形/長方形 40">
          <a:extLst>
            <a:ext uri="{FF2B5EF4-FFF2-40B4-BE49-F238E27FC236}">
              <a16:creationId xmlns:a16="http://schemas.microsoft.com/office/drawing/2014/main" id="{836A230A-C2BB-4FCB-A7E2-AFB98666ECB0}"/>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42" name="正方形/長方形 41">
          <a:extLst>
            <a:ext uri="{FF2B5EF4-FFF2-40B4-BE49-F238E27FC236}">
              <a16:creationId xmlns:a16="http://schemas.microsoft.com/office/drawing/2014/main" id="{4DCB3D7E-A4D8-402E-9998-568FDCA5295D}"/>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43" name="正方形/長方形 42">
          <a:extLst>
            <a:ext uri="{FF2B5EF4-FFF2-40B4-BE49-F238E27FC236}">
              <a16:creationId xmlns:a16="http://schemas.microsoft.com/office/drawing/2014/main" id="{A37085DF-50CD-418C-9ED2-222180551A6B}"/>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44" name="正方形/長方形 43">
          <a:extLst>
            <a:ext uri="{FF2B5EF4-FFF2-40B4-BE49-F238E27FC236}">
              <a16:creationId xmlns:a16="http://schemas.microsoft.com/office/drawing/2014/main" id="{97089144-D6CE-4251-9625-1C45D6CD9D28}"/>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45" name="正方形/長方形 44">
          <a:extLst>
            <a:ext uri="{FF2B5EF4-FFF2-40B4-BE49-F238E27FC236}">
              <a16:creationId xmlns:a16="http://schemas.microsoft.com/office/drawing/2014/main" id="{730221AD-80D4-4836-99C7-6C12E323B287}"/>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46" name="正方形/長方形 45">
          <a:extLst>
            <a:ext uri="{FF2B5EF4-FFF2-40B4-BE49-F238E27FC236}">
              <a16:creationId xmlns:a16="http://schemas.microsoft.com/office/drawing/2014/main" id="{DA446680-2900-46E8-ACB5-7F029DD5422B}"/>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47" name="正方形/長方形 46">
          <a:extLst>
            <a:ext uri="{FF2B5EF4-FFF2-40B4-BE49-F238E27FC236}">
              <a16:creationId xmlns:a16="http://schemas.microsoft.com/office/drawing/2014/main" id="{3E97D218-8EDB-413B-9930-1A0D77792918}"/>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48" name="テキスト ボックス 47">
          <a:extLst>
            <a:ext uri="{FF2B5EF4-FFF2-40B4-BE49-F238E27FC236}">
              <a16:creationId xmlns:a16="http://schemas.microsoft.com/office/drawing/2014/main" id="{244E63FD-F4DF-4458-8B60-9F75C1392D54}"/>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本市の有形固定資産償却率は、前年度比</a:t>
          </a:r>
          <a:r>
            <a:rPr kumimoji="1" lang="en-US" altLang="ja-JP" sz="900">
              <a:solidFill>
                <a:schemeClr val="dk1"/>
              </a:solidFill>
              <a:effectLst/>
              <a:latin typeface="+mn-lt"/>
              <a:ea typeface="+mn-ea"/>
              <a:cs typeface="+mn-cs"/>
            </a:rPr>
            <a:t>+0.9</a:t>
          </a:r>
          <a:r>
            <a:rPr kumimoji="1" lang="ja-JP" altLang="ja-JP" sz="900">
              <a:solidFill>
                <a:schemeClr val="dk1"/>
              </a:solidFill>
              <a:effectLst/>
              <a:latin typeface="+mn-lt"/>
              <a:ea typeface="+mn-ea"/>
              <a:cs typeface="+mn-cs"/>
            </a:rPr>
            <a:t>％となり、類似団体と比べ高い水準となっている。これは既存ストックの有効活用や重点的・効率的な投資などによる公債費負担の適正化に努めてきたことが影響していると考えられる。</a:t>
          </a:r>
          <a:r>
            <a:rPr kumimoji="1" lang="en-US" altLang="ja-JP" sz="900">
              <a:solidFill>
                <a:schemeClr val="dk1"/>
              </a:solidFill>
              <a:effectLst/>
              <a:latin typeface="+mn-lt"/>
              <a:ea typeface="+mn-ea"/>
              <a:cs typeface="+mn-cs"/>
            </a:rPr>
            <a:t>【R05</a:t>
          </a:r>
          <a:r>
            <a:rPr kumimoji="1" lang="ja-JP" altLang="ja-JP" sz="900">
              <a:solidFill>
                <a:schemeClr val="dk1"/>
              </a:solidFill>
              <a:effectLst/>
              <a:latin typeface="+mn-lt"/>
              <a:ea typeface="+mn-ea"/>
              <a:cs typeface="+mn-cs"/>
            </a:rPr>
            <a:t>減価償却率数値：</a:t>
          </a:r>
          <a:r>
            <a:rPr kumimoji="1" lang="en-US" altLang="ja-JP" sz="900">
              <a:solidFill>
                <a:schemeClr val="dk1"/>
              </a:solidFill>
              <a:effectLst/>
              <a:latin typeface="+mn-lt"/>
              <a:ea typeface="+mn-ea"/>
              <a:cs typeface="+mn-cs"/>
            </a:rPr>
            <a:t>71.2</a:t>
          </a:r>
          <a:r>
            <a:rPr kumimoji="1" lang="ja-JP" altLang="ja-JP" sz="900">
              <a:solidFill>
                <a:schemeClr val="dk1"/>
              </a:solidFill>
              <a:effectLst/>
              <a:latin typeface="+mn-lt"/>
              <a:ea typeface="+mn-ea"/>
              <a:cs typeface="+mn-cs"/>
            </a:rPr>
            <a:t>％</a:t>
          </a:r>
          <a:r>
            <a:rPr kumimoji="1" lang="en-US" altLang="ja-JP" sz="9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dk1"/>
              </a:solidFill>
              <a:effectLst/>
              <a:latin typeface="+mn-lt"/>
              <a:ea typeface="+mn-ea"/>
              <a:cs typeface="+mn-cs"/>
            </a:rPr>
            <a:t>　神戸市では、平成</a:t>
          </a:r>
          <a:r>
            <a:rPr kumimoji="1" lang="en-US" altLang="ja-JP" sz="900">
              <a:solidFill>
                <a:schemeClr val="dk1"/>
              </a:solidFill>
              <a:effectLst/>
              <a:latin typeface="+mn-lt"/>
              <a:ea typeface="+mn-ea"/>
              <a:cs typeface="+mn-cs"/>
            </a:rPr>
            <a:t>28</a:t>
          </a:r>
          <a:r>
            <a:rPr kumimoji="1" lang="ja-JP" altLang="ja-JP" sz="900">
              <a:solidFill>
                <a:schemeClr val="dk1"/>
              </a:solidFill>
              <a:effectLst/>
              <a:latin typeface="+mn-lt"/>
              <a:ea typeface="+mn-ea"/>
              <a:cs typeface="+mn-cs"/>
            </a:rPr>
            <a:t>年度に公共施設等総合管理計画を策定し、施設の長寿命化を推進する一方で、施設の統廃合や複合化・集約化、再配置などを計画的に進めながら、施設保有量の低減（平成</a:t>
          </a:r>
          <a:r>
            <a:rPr kumimoji="1" lang="en-US" altLang="ja-JP" sz="900">
              <a:solidFill>
                <a:schemeClr val="dk1"/>
              </a:solidFill>
              <a:effectLst/>
              <a:latin typeface="+mn-lt"/>
              <a:ea typeface="+mn-ea"/>
              <a:cs typeface="+mn-cs"/>
            </a:rPr>
            <a:t>23</a:t>
          </a:r>
          <a:r>
            <a:rPr kumimoji="1" lang="ja-JP" altLang="ja-JP" sz="900">
              <a:solidFill>
                <a:schemeClr val="dk1"/>
              </a:solidFill>
              <a:effectLst/>
              <a:latin typeface="+mn-lt"/>
              <a:ea typeface="+mn-ea"/>
              <a:cs typeface="+mn-cs"/>
            </a:rPr>
            <a:t>年度を基準に「</a:t>
          </a:r>
          <a:r>
            <a:rPr kumimoji="1" lang="en-US" altLang="ja-JP" sz="900">
              <a:solidFill>
                <a:schemeClr val="dk1"/>
              </a:solidFill>
              <a:effectLst/>
              <a:latin typeface="+mn-lt"/>
              <a:ea typeface="+mn-ea"/>
              <a:cs typeface="+mn-cs"/>
            </a:rPr>
            <a:t>30</a:t>
          </a:r>
          <a:r>
            <a:rPr kumimoji="1" lang="ja-JP" altLang="ja-JP" sz="900">
              <a:solidFill>
                <a:schemeClr val="dk1"/>
              </a:solidFill>
              <a:effectLst/>
              <a:latin typeface="+mn-lt"/>
              <a:ea typeface="+mn-ea"/>
              <a:cs typeface="+mn-cs"/>
            </a:rPr>
            <a:t>年間で</a:t>
          </a:r>
          <a:r>
            <a:rPr kumimoji="1" lang="en-US" altLang="ja-JP" sz="900">
              <a:solidFill>
                <a:schemeClr val="dk1"/>
              </a:solidFill>
              <a:effectLst/>
              <a:latin typeface="+mn-lt"/>
              <a:ea typeface="+mn-ea"/>
              <a:cs typeface="+mn-cs"/>
            </a:rPr>
            <a:t>10</a:t>
          </a:r>
          <a:r>
            <a:rPr kumimoji="1" lang="ja-JP" altLang="ja-JP" sz="900">
              <a:solidFill>
                <a:schemeClr val="dk1"/>
              </a:solidFill>
              <a:effectLst/>
              <a:latin typeface="+mn-lt"/>
              <a:ea typeface="+mn-ea"/>
              <a:cs typeface="+mn-cs"/>
            </a:rPr>
            <a:t>％の削減」）を図ることで適正な施設管理を推進していく。</a:t>
          </a:r>
          <a:endParaRPr lang="ja-JP" altLang="ja-JP" sz="9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textlink="">
      <xdr:nvSpPr>
        <xdr:cNvPr id="49" name="テキスト ボックス 48">
          <a:extLst>
            <a:ext uri="{FF2B5EF4-FFF2-40B4-BE49-F238E27FC236}">
              <a16:creationId xmlns:a16="http://schemas.microsoft.com/office/drawing/2014/main" id="{C9AD7FB6-F6C7-4240-8BDB-170E303342F2}"/>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72804A9-364A-4019-922F-3BD20BE97530}"/>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textlink="">
      <xdr:nvSpPr>
        <xdr:cNvPr id="51" name="テキスト ボックス 50">
          <a:extLst>
            <a:ext uri="{FF2B5EF4-FFF2-40B4-BE49-F238E27FC236}">
              <a16:creationId xmlns:a16="http://schemas.microsoft.com/office/drawing/2014/main" id="{85CDE1A9-9026-46BF-8A70-49866F29E285}"/>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79A42E7C-5BB9-463F-8DBB-7972A4D3A92D}"/>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textlink="">
      <xdr:nvSpPr>
        <xdr:cNvPr id="53" name="テキスト ボックス 52">
          <a:extLst>
            <a:ext uri="{FF2B5EF4-FFF2-40B4-BE49-F238E27FC236}">
              <a16:creationId xmlns:a16="http://schemas.microsoft.com/office/drawing/2014/main" id="{A7FDE5D4-8FC2-4295-B54F-7957132FE4E5}"/>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82E5C65-1D8F-4AE4-B71E-49F783184EE4}"/>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textlink="">
      <xdr:nvSpPr>
        <xdr:cNvPr id="55" name="テキスト ボックス 54">
          <a:extLst>
            <a:ext uri="{FF2B5EF4-FFF2-40B4-BE49-F238E27FC236}">
              <a16:creationId xmlns:a16="http://schemas.microsoft.com/office/drawing/2014/main" id="{0F9CD407-800A-48D2-9620-80541D7BAC82}"/>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1E1D7939-17FC-420D-B0F5-79FF8D696D19}"/>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textlink="">
      <xdr:nvSpPr>
        <xdr:cNvPr id="57" name="テキスト ボックス 56">
          <a:extLst>
            <a:ext uri="{FF2B5EF4-FFF2-40B4-BE49-F238E27FC236}">
              <a16:creationId xmlns:a16="http://schemas.microsoft.com/office/drawing/2014/main" id="{5A8C86A2-FCEA-4472-A932-365EDD297501}"/>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2C8F823-046C-4CEE-9AEC-AB1F73ACC3B4}"/>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textlink="">
      <xdr:nvSpPr>
        <xdr:cNvPr id="59" name="テキスト ボックス 58">
          <a:extLst>
            <a:ext uri="{FF2B5EF4-FFF2-40B4-BE49-F238E27FC236}">
              <a16:creationId xmlns:a16="http://schemas.microsoft.com/office/drawing/2014/main" id="{CCCD61A2-3204-48A7-BC2D-8080642567D6}"/>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EF9B50E7-03D8-4EB1-90BA-17517577AFE1}"/>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textlink="">
      <xdr:nvSpPr>
        <xdr:cNvPr id="61" name="テキスト ボックス 60">
          <a:extLst>
            <a:ext uri="{FF2B5EF4-FFF2-40B4-BE49-F238E27FC236}">
              <a16:creationId xmlns:a16="http://schemas.microsoft.com/office/drawing/2014/main" id="{3D676C1A-3E96-42DD-AD44-F52355D13AC8}"/>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3EE2F42-220E-458A-88E3-F1297B392E5F}"/>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63" name="テキスト ボックス 62">
          <a:extLst>
            <a:ext uri="{FF2B5EF4-FFF2-40B4-BE49-F238E27FC236}">
              <a16:creationId xmlns:a16="http://schemas.microsoft.com/office/drawing/2014/main" id="{2BC1AC56-EE67-4F03-AF97-4FB8EF873D75}"/>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57.0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64" name="有形固定資産減価償却率グラフ枠">
          <a:extLst>
            <a:ext uri="{FF2B5EF4-FFF2-40B4-BE49-F238E27FC236}">
              <a16:creationId xmlns:a16="http://schemas.microsoft.com/office/drawing/2014/main" id="{A734DB15-65F3-48ED-A69D-11023384CB16}"/>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23636</xdr:rowOff>
    </xdr:from>
    <xdr:to>
      <xdr:col>23</xdr:col>
      <xdr:colOff>85090</xdr:colOff>
      <xdr:row>34</xdr:row>
      <xdr:rowOff>163336</xdr:rowOff>
    </xdr:to>
    <xdr:cxnSp macro="">
      <xdr:nvCxnSpPr>
        <xdr:cNvPr id="65" name="直線コネクタ 64">
          <a:extLst>
            <a:ext uri="{FF2B5EF4-FFF2-40B4-BE49-F238E27FC236}">
              <a16:creationId xmlns:a16="http://schemas.microsoft.com/office/drawing/2014/main" id="{8252DA4A-E82A-4407-8645-C641C57830B0}"/>
            </a:ext>
          </a:extLst>
        </xdr:cNvPr>
        <xdr:cNvCxnSpPr/>
      </xdr:nvCxnSpPr>
      <xdr:spPr>
        <a:xfrm flipV="1">
          <a:off x="4306570" y="5056011"/>
          <a:ext cx="127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167163</xdr:rowOff>
    </xdr:from>
    <xdr:ext cx="405111" cy="259045"/>
    <xdr:sp textlink="">
      <xdr:nvSpPr>
        <xdr:cNvPr id="66" name="有形固定資産減価償却率最小値テキスト">
          <a:extLst>
            <a:ext uri="{FF2B5EF4-FFF2-40B4-BE49-F238E27FC236}">
              <a16:creationId xmlns:a16="http://schemas.microsoft.com/office/drawing/2014/main" id="{FDF8B054-E34B-4CBC-85E6-D11560C7F531}"/>
            </a:ext>
          </a:extLst>
        </xdr:cNvPr>
        <xdr:cNvSpPr txBox="1"/>
      </xdr:nvSpPr>
      <xdr:spPr>
        <a:xfrm>
          <a:off x="4359275" y="648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163336</xdr:rowOff>
    </xdr:from>
    <xdr:to>
      <xdr:col>23</xdr:col>
      <xdr:colOff>174625</xdr:colOff>
      <xdr:row>34</xdr:row>
      <xdr:rowOff>163336</xdr:rowOff>
    </xdr:to>
    <xdr:cxnSp macro="">
      <xdr:nvCxnSpPr>
        <xdr:cNvPr id="67" name="直線コネクタ 66">
          <a:extLst>
            <a:ext uri="{FF2B5EF4-FFF2-40B4-BE49-F238E27FC236}">
              <a16:creationId xmlns:a16="http://schemas.microsoft.com/office/drawing/2014/main" id="{507E7B70-5998-43E2-A8E3-CAC8336B0D19}"/>
            </a:ext>
          </a:extLst>
        </xdr:cNvPr>
        <xdr:cNvCxnSpPr/>
      </xdr:nvCxnSpPr>
      <xdr:spPr>
        <a:xfrm>
          <a:off x="4216400" y="64847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141763</xdr:rowOff>
    </xdr:from>
    <xdr:ext cx="405111" cy="259045"/>
    <xdr:sp textlink="">
      <xdr:nvSpPr>
        <xdr:cNvPr id="68" name="有形固定資産減価償却率最大値テキスト">
          <a:extLst>
            <a:ext uri="{FF2B5EF4-FFF2-40B4-BE49-F238E27FC236}">
              <a16:creationId xmlns:a16="http://schemas.microsoft.com/office/drawing/2014/main" id="{361159D0-4457-4F04-81DE-E90AC0978097}"/>
            </a:ext>
          </a:extLst>
        </xdr:cNvPr>
        <xdr:cNvSpPr txBox="1"/>
      </xdr:nvSpPr>
      <xdr:spPr>
        <a:xfrm>
          <a:off x="4359275" y="485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23636</xdr:rowOff>
    </xdr:from>
    <xdr:to>
      <xdr:col>23</xdr:col>
      <xdr:colOff>174625</xdr:colOff>
      <xdr:row>26</xdr:row>
      <xdr:rowOff>23636</xdr:rowOff>
    </xdr:to>
    <xdr:cxnSp macro="">
      <xdr:nvCxnSpPr>
        <xdr:cNvPr id="69" name="直線コネクタ 68">
          <a:extLst>
            <a:ext uri="{FF2B5EF4-FFF2-40B4-BE49-F238E27FC236}">
              <a16:creationId xmlns:a16="http://schemas.microsoft.com/office/drawing/2014/main" id="{30543614-92C7-46D7-94E3-0C98F06B1803}"/>
            </a:ext>
          </a:extLst>
        </xdr:cNvPr>
        <xdr:cNvCxnSpPr/>
      </xdr:nvCxnSpPr>
      <xdr:spPr>
        <a:xfrm>
          <a:off x="4216400" y="505601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137530</xdr:rowOff>
    </xdr:from>
    <xdr:ext cx="405111" cy="259045"/>
    <xdr:sp textlink="">
      <xdr:nvSpPr>
        <xdr:cNvPr id="70" name="有形固定資産減価償却率平均値テキスト">
          <a:extLst>
            <a:ext uri="{FF2B5EF4-FFF2-40B4-BE49-F238E27FC236}">
              <a16:creationId xmlns:a16="http://schemas.microsoft.com/office/drawing/2014/main" id="{BDA493ED-D90D-4E16-B68B-F48E6AACA879}"/>
            </a:ext>
          </a:extLst>
        </xdr:cNvPr>
        <xdr:cNvSpPr txBox="1"/>
      </xdr:nvSpPr>
      <xdr:spPr>
        <a:xfrm>
          <a:off x="4359275" y="565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114653</xdr:rowOff>
    </xdr:from>
    <xdr:to>
      <xdr:col>23</xdr:col>
      <xdr:colOff>136525</xdr:colOff>
      <xdr:row>31</xdr:row>
      <xdr:rowOff>44803</xdr:rowOff>
    </xdr:to>
    <xdr:sp textlink="">
      <xdr:nvSpPr>
        <xdr:cNvPr id="71" name="フローチャート: 判断 70">
          <a:extLst>
            <a:ext uri="{FF2B5EF4-FFF2-40B4-BE49-F238E27FC236}">
              <a16:creationId xmlns:a16="http://schemas.microsoft.com/office/drawing/2014/main" id="{51D0108F-8150-40A9-BD48-C8A7DE986269}"/>
            </a:ext>
          </a:extLst>
        </xdr:cNvPr>
        <xdr:cNvSpPr/>
      </xdr:nvSpPr>
      <xdr:spPr>
        <a:xfrm>
          <a:off x="4254500" y="57915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90664</xdr:rowOff>
    </xdr:from>
    <xdr:to>
      <xdr:col>19</xdr:col>
      <xdr:colOff>187325</xdr:colOff>
      <xdr:row>31</xdr:row>
      <xdr:rowOff>20814</xdr:rowOff>
    </xdr:to>
    <xdr:sp textlink="">
      <xdr:nvSpPr>
        <xdr:cNvPr id="72" name="フローチャート: 判断 71">
          <a:extLst>
            <a:ext uri="{FF2B5EF4-FFF2-40B4-BE49-F238E27FC236}">
              <a16:creationId xmlns:a16="http://schemas.microsoft.com/office/drawing/2014/main" id="{FC489D82-4233-43B3-9720-CC2695DCAA19}"/>
            </a:ext>
          </a:extLst>
        </xdr:cNvPr>
        <xdr:cNvSpPr/>
      </xdr:nvSpPr>
      <xdr:spPr>
        <a:xfrm>
          <a:off x="3616325" y="57643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142170</xdr:rowOff>
    </xdr:from>
    <xdr:to>
      <xdr:col>15</xdr:col>
      <xdr:colOff>187325</xdr:colOff>
      <xdr:row>30</xdr:row>
      <xdr:rowOff>72320</xdr:rowOff>
    </xdr:to>
    <xdr:sp textlink="">
      <xdr:nvSpPr>
        <xdr:cNvPr id="73" name="フローチャート: 判断 72">
          <a:extLst>
            <a:ext uri="{FF2B5EF4-FFF2-40B4-BE49-F238E27FC236}">
              <a16:creationId xmlns:a16="http://schemas.microsoft.com/office/drawing/2014/main" id="{24F25576-A130-4E69-906D-093935D2B48A}"/>
            </a:ext>
          </a:extLst>
        </xdr:cNvPr>
        <xdr:cNvSpPr/>
      </xdr:nvSpPr>
      <xdr:spPr>
        <a:xfrm>
          <a:off x="2930525" y="56603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34220</xdr:rowOff>
    </xdr:from>
    <xdr:to>
      <xdr:col>11</xdr:col>
      <xdr:colOff>187325</xdr:colOff>
      <xdr:row>29</xdr:row>
      <xdr:rowOff>135820</xdr:rowOff>
    </xdr:to>
    <xdr:sp textlink="">
      <xdr:nvSpPr>
        <xdr:cNvPr id="74" name="フローチャート: 判断 73">
          <a:extLst>
            <a:ext uri="{FF2B5EF4-FFF2-40B4-BE49-F238E27FC236}">
              <a16:creationId xmlns:a16="http://schemas.microsoft.com/office/drawing/2014/main" id="{2384C143-4938-4900-BA13-ED2D97E7938D}"/>
            </a:ext>
          </a:extLst>
        </xdr:cNvPr>
        <xdr:cNvSpPr/>
      </xdr:nvSpPr>
      <xdr:spPr>
        <a:xfrm>
          <a:off x="2244725" y="554602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97720</xdr:rowOff>
    </xdr:from>
    <xdr:to>
      <xdr:col>7</xdr:col>
      <xdr:colOff>187325</xdr:colOff>
      <xdr:row>29</xdr:row>
      <xdr:rowOff>27870</xdr:rowOff>
    </xdr:to>
    <xdr:sp textlink="">
      <xdr:nvSpPr>
        <xdr:cNvPr id="75" name="フローチャート: 判断 74">
          <a:extLst>
            <a:ext uri="{FF2B5EF4-FFF2-40B4-BE49-F238E27FC236}">
              <a16:creationId xmlns:a16="http://schemas.microsoft.com/office/drawing/2014/main" id="{F1F7DA57-A617-4CE8-84BE-970A6225B47C}"/>
            </a:ext>
          </a:extLst>
        </xdr:cNvPr>
        <xdr:cNvSpPr/>
      </xdr:nvSpPr>
      <xdr:spPr>
        <a:xfrm>
          <a:off x="1558925" y="5450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76" name="テキスト ボックス 75">
          <a:extLst>
            <a:ext uri="{FF2B5EF4-FFF2-40B4-BE49-F238E27FC236}">
              <a16:creationId xmlns:a16="http://schemas.microsoft.com/office/drawing/2014/main" id="{8B9E0BBF-E93C-4570-892D-032D62820BFC}"/>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77" name="テキスト ボックス 76">
          <a:extLst>
            <a:ext uri="{FF2B5EF4-FFF2-40B4-BE49-F238E27FC236}">
              <a16:creationId xmlns:a16="http://schemas.microsoft.com/office/drawing/2014/main" id="{6BEEA782-E7D1-4EE8-A644-05AC9EFF5D4E}"/>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78" name="テキスト ボックス 77">
          <a:extLst>
            <a:ext uri="{FF2B5EF4-FFF2-40B4-BE49-F238E27FC236}">
              <a16:creationId xmlns:a16="http://schemas.microsoft.com/office/drawing/2014/main" id="{89C744C7-0BF1-4974-B8CB-21D144E3DA19}"/>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79" name="テキスト ボックス 78">
          <a:extLst>
            <a:ext uri="{FF2B5EF4-FFF2-40B4-BE49-F238E27FC236}">
              <a16:creationId xmlns:a16="http://schemas.microsoft.com/office/drawing/2014/main" id="{A43873DC-F2DD-4F5A-A8FC-BAA8AC92F7AF}"/>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80" name="テキスト ボックス 79">
          <a:extLst>
            <a:ext uri="{FF2B5EF4-FFF2-40B4-BE49-F238E27FC236}">
              <a16:creationId xmlns:a16="http://schemas.microsoft.com/office/drawing/2014/main" id="{920FEEEA-EFBD-41C0-B9DE-41272B24213D}"/>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4586</xdr:rowOff>
    </xdr:from>
    <xdr:to>
      <xdr:col>23</xdr:col>
      <xdr:colOff>136525</xdr:colOff>
      <xdr:row>34</xdr:row>
      <xdr:rowOff>106186</xdr:rowOff>
    </xdr:to>
    <xdr:sp textlink="">
      <xdr:nvSpPr>
        <xdr:cNvPr id="81" name="楕円 80">
          <a:extLst>
            <a:ext uri="{FF2B5EF4-FFF2-40B4-BE49-F238E27FC236}">
              <a16:creationId xmlns:a16="http://schemas.microsoft.com/office/drawing/2014/main" id="{0D50652F-4BDA-4C4F-ACBB-7EE2054B4B47}"/>
            </a:ext>
          </a:extLst>
        </xdr:cNvPr>
        <xdr:cNvSpPr/>
      </xdr:nvSpPr>
      <xdr:spPr>
        <a:xfrm>
          <a:off x="4254500" y="63323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90963</xdr:rowOff>
    </xdr:from>
    <xdr:ext cx="405111" cy="259045"/>
    <xdr:sp textlink="">
      <xdr:nvSpPr>
        <xdr:cNvPr id="82" name="有形固定資産減価償却率該当値テキスト">
          <a:extLst>
            <a:ext uri="{FF2B5EF4-FFF2-40B4-BE49-F238E27FC236}">
              <a16:creationId xmlns:a16="http://schemas.microsoft.com/office/drawing/2014/main" id="{EFB3461F-7C60-4889-AA8B-1FB9CA012CC0}"/>
            </a:ext>
          </a:extLst>
        </xdr:cNvPr>
        <xdr:cNvSpPr txBox="1"/>
      </xdr:nvSpPr>
      <xdr:spPr>
        <a:xfrm>
          <a:off x="4359275" y="625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68086</xdr:rowOff>
    </xdr:from>
    <xdr:to>
      <xdr:col>19</xdr:col>
      <xdr:colOff>187325</xdr:colOff>
      <xdr:row>33</xdr:row>
      <xdr:rowOff>169686</xdr:rowOff>
    </xdr:to>
    <xdr:sp textlink="">
      <xdr:nvSpPr>
        <xdr:cNvPr id="83" name="楕円 82">
          <a:extLst>
            <a:ext uri="{FF2B5EF4-FFF2-40B4-BE49-F238E27FC236}">
              <a16:creationId xmlns:a16="http://schemas.microsoft.com/office/drawing/2014/main" id="{74EC1380-A680-471C-82FB-01B2290224D5}"/>
            </a:ext>
          </a:extLst>
        </xdr:cNvPr>
        <xdr:cNvSpPr/>
      </xdr:nvSpPr>
      <xdr:spPr>
        <a:xfrm>
          <a:off x="3616325" y="62275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118886</xdr:rowOff>
    </xdr:from>
    <xdr:to>
      <xdr:col>23</xdr:col>
      <xdr:colOff>85725</xdr:colOff>
      <xdr:row>34</xdr:row>
      <xdr:rowOff>55386</xdr:rowOff>
    </xdr:to>
    <xdr:cxnSp macro="">
      <xdr:nvCxnSpPr>
        <xdr:cNvPr id="84" name="直線コネクタ 83">
          <a:extLst>
            <a:ext uri="{FF2B5EF4-FFF2-40B4-BE49-F238E27FC236}">
              <a16:creationId xmlns:a16="http://schemas.microsoft.com/office/drawing/2014/main" id="{C97CFF3A-0521-4C54-8692-F8CF67711A6D}"/>
            </a:ext>
          </a:extLst>
        </xdr:cNvPr>
        <xdr:cNvCxnSpPr/>
      </xdr:nvCxnSpPr>
      <xdr:spPr>
        <a:xfrm>
          <a:off x="3673475" y="6284736"/>
          <a:ext cx="62865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119592</xdr:rowOff>
    </xdr:from>
    <xdr:to>
      <xdr:col>15</xdr:col>
      <xdr:colOff>187325</xdr:colOff>
      <xdr:row>33</xdr:row>
      <xdr:rowOff>49742</xdr:rowOff>
    </xdr:to>
    <xdr:sp textlink="">
      <xdr:nvSpPr>
        <xdr:cNvPr id="85" name="楕円 84">
          <a:extLst>
            <a:ext uri="{FF2B5EF4-FFF2-40B4-BE49-F238E27FC236}">
              <a16:creationId xmlns:a16="http://schemas.microsoft.com/office/drawing/2014/main" id="{8819CD9E-B749-48B6-9220-CC9F46CB253B}"/>
            </a:ext>
          </a:extLst>
        </xdr:cNvPr>
        <xdr:cNvSpPr/>
      </xdr:nvSpPr>
      <xdr:spPr>
        <a:xfrm>
          <a:off x="2930525" y="612351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170392</xdr:rowOff>
    </xdr:from>
    <xdr:to>
      <xdr:col>19</xdr:col>
      <xdr:colOff>136525</xdr:colOff>
      <xdr:row>33</xdr:row>
      <xdr:rowOff>118886</xdr:rowOff>
    </xdr:to>
    <xdr:cxnSp macro="">
      <xdr:nvCxnSpPr>
        <xdr:cNvPr id="86" name="直線コネクタ 85">
          <a:extLst>
            <a:ext uri="{FF2B5EF4-FFF2-40B4-BE49-F238E27FC236}">
              <a16:creationId xmlns:a16="http://schemas.microsoft.com/office/drawing/2014/main" id="{3C5764C3-6E35-49F9-A62E-B9A2D484477F}"/>
            </a:ext>
          </a:extLst>
        </xdr:cNvPr>
        <xdr:cNvCxnSpPr/>
      </xdr:nvCxnSpPr>
      <xdr:spPr>
        <a:xfrm>
          <a:off x="2987675" y="6161617"/>
          <a:ext cx="685800" cy="12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59620</xdr:rowOff>
    </xdr:from>
    <xdr:to>
      <xdr:col>11</xdr:col>
      <xdr:colOff>187325</xdr:colOff>
      <xdr:row>32</xdr:row>
      <xdr:rowOff>161220</xdr:rowOff>
    </xdr:to>
    <xdr:sp textlink="">
      <xdr:nvSpPr>
        <xdr:cNvPr id="87" name="楕円 86">
          <a:extLst>
            <a:ext uri="{FF2B5EF4-FFF2-40B4-BE49-F238E27FC236}">
              <a16:creationId xmlns:a16="http://schemas.microsoft.com/office/drawing/2014/main" id="{EE84F4E7-5389-4B2D-A5EA-828E4BC57492}"/>
            </a:ext>
          </a:extLst>
        </xdr:cNvPr>
        <xdr:cNvSpPr/>
      </xdr:nvSpPr>
      <xdr:spPr>
        <a:xfrm>
          <a:off x="2244725" y="60603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110420</xdr:rowOff>
    </xdr:from>
    <xdr:to>
      <xdr:col>15</xdr:col>
      <xdr:colOff>136525</xdr:colOff>
      <xdr:row>32</xdr:row>
      <xdr:rowOff>170392</xdr:rowOff>
    </xdr:to>
    <xdr:cxnSp macro="">
      <xdr:nvCxnSpPr>
        <xdr:cNvPr id="88" name="直線コネクタ 87">
          <a:extLst>
            <a:ext uri="{FF2B5EF4-FFF2-40B4-BE49-F238E27FC236}">
              <a16:creationId xmlns:a16="http://schemas.microsoft.com/office/drawing/2014/main" id="{8B74DECD-67AA-45E3-BE76-528373D860E0}"/>
            </a:ext>
          </a:extLst>
        </xdr:cNvPr>
        <xdr:cNvCxnSpPr/>
      </xdr:nvCxnSpPr>
      <xdr:spPr>
        <a:xfrm>
          <a:off x="2301875" y="6107995"/>
          <a:ext cx="6858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23636</xdr:rowOff>
    </xdr:from>
    <xdr:to>
      <xdr:col>7</xdr:col>
      <xdr:colOff>187325</xdr:colOff>
      <xdr:row>32</xdr:row>
      <xdr:rowOff>125236</xdr:rowOff>
    </xdr:to>
    <xdr:sp textlink="">
      <xdr:nvSpPr>
        <xdr:cNvPr id="89" name="楕円 88">
          <a:extLst>
            <a:ext uri="{FF2B5EF4-FFF2-40B4-BE49-F238E27FC236}">
              <a16:creationId xmlns:a16="http://schemas.microsoft.com/office/drawing/2014/main" id="{CA45FABD-CE0C-41F9-B17C-66FCB3F43712}"/>
            </a:ext>
          </a:extLst>
        </xdr:cNvPr>
        <xdr:cNvSpPr/>
      </xdr:nvSpPr>
      <xdr:spPr>
        <a:xfrm>
          <a:off x="1558925" y="60275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74436</xdr:rowOff>
    </xdr:from>
    <xdr:to>
      <xdr:col>11</xdr:col>
      <xdr:colOff>136525</xdr:colOff>
      <xdr:row>32</xdr:row>
      <xdr:rowOff>110420</xdr:rowOff>
    </xdr:to>
    <xdr:cxnSp macro="">
      <xdr:nvCxnSpPr>
        <xdr:cNvPr id="90" name="直線コネクタ 89">
          <a:extLst>
            <a:ext uri="{FF2B5EF4-FFF2-40B4-BE49-F238E27FC236}">
              <a16:creationId xmlns:a16="http://schemas.microsoft.com/office/drawing/2014/main" id="{F8D5A84A-8C9A-4B7E-B5BD-6DAE97646F9D}"/>
            </a:ext>
          </a:extLst>
        </xdr:cNvPr>
        <xdr:cNvCxnSpPr/>
      </xdr:nvCxnSpPr>
      <xdr:spPr>
        <a:xfrm>
          <a:off x="1616075" y="6075186"/>
          <a:ext cx="685800" cy="3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37341</xdr:rowOff>
    </xdr:from>
    <xdr:ext cx="405111" cy="259045"/>
    <xdr:sp textlink="">
      <xdr:nvSpPr>
        <xdr:cNvPr id="91" name="n_1aveValue有形固定資産減価償却率">
          <a:extLst>
            <a:ext uri="{FF2B5EF4-FFF2-40B4-BE49-F238E27FC236}">
              <a16:creationId xmlns:a16="http://schemas.microsoft.com/office/drawing/2014/main" id="{17F05B2F-5815-4B28-9AE7-267D5B2B2997}"/>
            </a:ext>
          </a:extLst>
        </xdr:cNvPr>
        <xdr:cNvSpPr txBox="1"/>
      </xdr:nvSpPr>
      <xdr:spPr>
        <a:xfrm>
          <a:off x="3474094" y="555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88847</xdr:rowOff>
    </xdr:from>
    <xdr:ext cx="405111" cy="259045"/>
    <xdr:sp textlink="">
      <xdr:nvSpPr>
        <xdr:cNvPr id="92" name="n_2aveValue有形固定資産減価償却率">
          <a:extLst>
            <a:ext uri="{FF2B5EF4-FFF2-40B4-BE49-F238E27FC236}">
              <a16:creationId xmlns:a16="http://schemas.microsoft.com/office/drawing/2014/main" id="{1D508893-AAA1-4BD9-A11A-766CA8231297}"/>
            </a:ext>
          </a:extLst>
        </xdr:cNvPr>
        <xdr:cNvSpPr txBox="1"/>
      </xdr:nvSpPr>
      <xdr:spPr>
        <a:xfrm>
          <a:off x="2797819" y="5438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152347</xdr:rowOff>
    </xdr:from>
    <xdr:ext cx="405111" cy="259045"/>
    <xdr:sp textlink="">
      <xdr:nvSpPr>
        <xdr:cNvPr id="93" name="n_3aveValue有形固定資産減価償却率">
          <a:extLst>
            <a:ext uri="{FF2B5EF4-FFF2-40B4-BE49-F238E27FC236}">
              <a16:creationId xmlns:a16="http://schemas.microsoft.com/office/drawing/2014/main" id="{71C57F9B-9977-47A2-AB9D-7DEAA984ED19}"/>
            </a:ext>
          </a:extLst>
        </xdr:cNvPr>
        <xdr:cNvSpPr txBox="1"/>
      </xdr:nvSpPr>
      <xdr:spPr>
        <a:xfrm>
          <a:off x="2112019" y="5343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44397</xdr:rowOff>
    </xdr:from>
    <xdr:ext cx="405111" cy="259045"/>
    <xdr:sp textlink="">
      <xdr:nvSpPr>
        <xdr:cNvPr id="94" name="n_4aveValue有形固定資産減価償却率">
          <a:extLst>
            <a:ext uri="{FF2B5EF4-FFF2-40B4-BE49-F238E27FC236}">
              <a16:creationId xmlns:a16="http://schemas.microsoft.com/office/drawing/2014/main" id="{885665C1-9950-44E7-8FFC-188C108AC15E}"/>
            </a:ext>
          </a:extLst>
        </xdr:cNvPr>
        <xdr:cNvSpPr txBox="1"/>
      </xdr:nvSpPr>
      <xdr:spPr>
        <a:xfrm>
          <a:off x="1426219" y="5238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160813</xdr:rowOff>
    </xdr:from>
    <xdr:ext cx="405111" cy="259045"/>
    <xdr:sp textlink="">
      <xdr:nvSpPr>
        <xdr:cNvPr id="95" name="n_1mainValue有形固定資産減価償却率">
          <a:extLst>
            <a:ext uri="{FF2B5EF4-FFF2-40B4-BE49-F238E27FC236}">
              <a16:creationId xmlns:a16="http://schemas.microsoft.com/office/drawing/2014/main" id="{6DEC925C-1D00-4D8B-A4D3-E3213689561A}"/>
            </a:ext>
          </a:extLst>
        </xdr:cNvPr>
        <xdr:cNvSpPr txBox="1"/>
      </xdr:nvSpPr>
      <xdr:spPr>
        <a:xfrm>
          <a:off x="3474094" y="632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40869</xdr:rowOff>
    </xdr:from>
    <xdr:ext cx="405111" cy="259045"/>
    <xdr:sp textlink="">
      <xdr:nvSpPr>
        <xdr:cNvPr id="96" name="n_2mainValue有形固定資産減価償却率">
          <a:extLst>
            <a:ext uri="{FF2B5EF4-FFF2-40B4-BE49-F238E27FC236}">
              <a16:creationId xmlns:a16="http://schemas.microsoft.com/office/drawing/2014/main" id="{B020C4FD-8FEB-495F-A20A-5555C10C64E8}"/>
            </a:ext>
          </a:extLst>
        </xdr:cNvPr>
        <xdr:cNvSpPr txBox="1"/>
      </xdr:nvSpPr>
      <xdr:spPr>
        <a:xfrm>
          <a:off x="2797819" y="6203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152347</xdr:rowOff>
    </xdr:from>
    <xdr:ext cx="405111" cy="259045"/>
    <xdr:sp textlink="">
      <xdr:nvSpPr>
        <xdr:cNvPr id="97" name="n_3mainValue有形固定資産減価償却率">
          <a:extLst>
            <a:ext uri="{FF2B5EF4-FFF2-40B4-BE49-F238E27FC236}">
              <a16:creationId xmlns:a16="http://schemas.microsoft.com/office/drawing/2014/main" id="{7C9AE081-EF6B-4E51-A45D-D1BADD828C2D}"/>
            </a:ext>
          </a:extLst>
        </xdr:cNvPr>
        <xdr:cNvSpPr txBox="1"/>
      </xdr:nvSpPr>
      <xdr:spPr>
        <a:xfrm>
          <a:off x="2112019" y="615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116363</xdr:rowOff>
    </xdr:from>
    <xdr:ext cx="405111" cy="259045"/>
    <xdr:sp textlink="">
      <xdr:nvSpPr>
        <xdr:cNvPr id="98" name="n_4mainValue有形固定資産減価償却率">
          <a:extLst>
            <a:ext uri="{FF2B5EF4-FFF2-40B4-BE49-F238E27FC236}">
              <a16:creationId xmlns:a16="http://schemas.microsoft.com/office/drawing/2014/main" id="{0E63BA75-9275-4F8C-A7C6-6886A7F9401A}"/>
            </a:ext>
          </a:extLst>
        </xdr:cNvPr>
        <xdr:cNvSpPr txBox="1"/>
      </xdr:nvSpPr>
      <xdr:spPr>
        <a:xfrm>
          <a:off x="1426219" y="611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99" name="正方形/長方形 98">
          <a:extLst>
            <a:ext uri="{FF2B5EF4-FFF2-40B4-BE49-F238E27FC236}">
              <a16:creationId xmlns:a16="http://schemas.microsoft.com/office/drawing/2014/main" id="{9A42BC00-B3F1-465E-AB12-C61265111EE8}"/>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00" name="正方形/長方形 99">
          <a:extLst>
            <a:ext uri="{FF2B5EF4-FFF2-40B4-BE49-F238E27FC236}">
              <a16:creationId xmlns:a16="http://schemas.microsoft.com/office/drawing/2014/main" id="{40A4CDA3-A9EC-4E94-A26D-953D1E564FEB}"/>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01" name="正方形/長方形 100">
          <a:extLst>
            <a:ext uri="{FF2B5EF4-FFF2-40B4-BE49-F238E27FC236}">
              <a16:creationId xmlns:a16="http://schemas.microsoft.com/office/drawing/2014/main" id="{A1E0D0C5-B9AE-4A8C-9405-CD9DB8AA7923}"/>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[ 880.6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02" name="正方形/長方形 101">
          <a:extLst>
            <a:ext uri="{FF2B5EF4-FFF2-40B4-BE49-F238E27FC236}">
              <a16:creationId xmlns:a16="http://schemas.microsoft.com/office/drawing/2014/main" id="{59243A32-6CA5-4910-B10E-5F81A08EAFC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03" name="正方形/長方形 102">
          <a:extLst>
            <a:ext uri="{FF2B5EF4-FFF2-40B4-BE49-F238E27FC236}">
              <a16:creationId xmlns:a16="http://schemas.microsoft.com/office/drawing/2014/main" id="{85D7B8DE-EF8B-4E15-9296-43CEBF4E1619}"/>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04" name="正方形/長方形 103">
          <a:extLst>
            <a:ext uri="{FF2B5EF4-FFF2-40B4-BE49-F238E27FC236}">
              <a16:creationId xmlns:a16="http://schemas.microsoft.com/office/drawing/2014/main" id="{8DBDB904-BB11-4D96-9B35-D7875FC1092B}"/>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05" name="正方形/長方形 104">
          <a:extLst>
            <a:ext uri="{FF2B5EF4-FFF2-40B4-BE49-F238E27FC236}">
              <a16:creationId xmlns:a16="http://schemas.microsoft.com/office/drawing/2014/main" id="{7159180B-D6E9-4DE9-9B6E-34E32B43407D}"/>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06" name="正方形/長方形 105">
          <a:extLst>
            <a:ext uri="{FF2B5EF4-FFF2-40B4-BE49-F238E27FC236}">
              <a16:creationId xmlns:a16="http://schemas.microsoft.com/office/drawing/2014/main" id="{B0DC29CE-8BF5-4587-9096-1FBD41C3CB1B}"/>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07" name="正方形/長方形 106">
          <a:extLst>
            <a:ext uri="{FF2B5EF4-FFF2-40B4-BE49-F238E27FC236}">
              <a16:creationId xmlns:a16="http://schemas.microsoft.com/office/drawing/2014/main" id="{C7FB8EB1-EE9F-4B79-9400-287A805BE161}"/>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08" name="正方形/長方形 107">
          <a:extLst>
            <a:ext uri="{FF2B5EF4-FFF2-40B4-BE49-F238E27FC236}">
              <a16:creationId xmlns:a16="http://schemas.microsoft.com/office/drawing/2014/main" id="{651908D3-DA85-4FF7-A2F3-86C066A31905}"/>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09" name="正方形/長方形 108">
          <a:extLst>
            <a:ext uri="{FF2B5EF4-FFF2-40B4-BE49-F238E27FC236}">
              <a16:creationId xmlns:a16="http://schemas.microsoft.com/office/drawing/2014/main" id="{6EE19D35-23F6-404E-AA3A-DED34E02CF1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10" name="正方形/長方形 109">
          <a:extLst>
            <a:ext uri="{FF2B5EF4-FFF2-40B4-BE49-F238E27FC236}">
              <a16:creationId xmlns:a16="http://schemas.microsoft.com/office/drawing/2014/main" id="{66157835-DB17-449E-8968-C525634A1544}"/>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11" name="テキスト ボックス 110">
          <a:extLst>
            <a:ext uri="{FF2B5EF4-FFF2-40B4-BE49-F238E27FC236}">
              <a16:creationId xmlns:a16="http://schemas.microsoft.com/office/drawing/2014/main" id="{A1F5C1CC-5BFD-41C3-8C80-CCD34B17D471}"/>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dk1"/>
              </a:solidFill>
              <a:effectLst/>
              <a:latin typeface="+mn-lt"/>
              <a:ea typeface="+mn-ea"/>
              <a:cs typeface="+mn-cs"/>
            </a:rPr>
            <a:t>　臨時財政対策債や土木債等の地方債残高の増加に伴い、将来負担額は増加したが、計画的な公債基金への積立等により充当可能財源等も増加したため、昨年度と比較して</a:t>
          </a:r>
          <a:r>
            <a:rPr kumimoji="1" lang="ja-JP" altLang="en-US" sz="800">
              <a:solidFill>
                <a:schemeClr val="dk1"/>
              </a:solidFill>
              <a:effectLst/>
              <a:latin typeface="+mn-lt"/>
              <a:ea typeface="+mn-ea"/>
              <a:cs typeface="+mn-cs"/>
            </a:rPr>
            <a:t>分子に当たる部分は</a:t>
          </a:r>
          <a:r>
            <a:rPr kumimoji="1" lang="ja-JP" altLang="ja-JP" sz="800">
              <a:solidFill>
                <a:schemeClr val="dk1"/>
              </a:solidFill>
              <a:effectLst/>
              <a:latin typeface="+mn-lt"/>
              <a:ea typeface="+mn-ea"/>
              <a:cs typeface="+mn-cs"/>
            </a:rPr>
            <a:t>減少となった。</a:t>
          </a:r>
          <a:endParaRPr lang="ja-JP" altLang="ja-JP" sz="800">
            <a:effectLst/>
          </a:endParaRPr>
        </a:p>
        <a:p>
          <a:r>
            <a:rPr kumimoji="1" lang="ja-JP" altLang="en-US"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また、社会保障費などの経常的経費の増加等により、分母となる充当可能な一般財源等の金額も増加したため、昨年度同様、全体としては政令市中位程度となっている。</a:t>
          </a:r>
          <a:endParaRPr kumimoji="1" lang="en-US" altLang="ja-JP" sz="8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dk1"/>
              </a:solidFill>
              <a:effectLst/>
              <a:latin typeface="+mn-lt"/>
              <a:ea typeface="+mn-ea"/>
              <a:cs typeface="+mn-cs"/>
            </a:rPr>
            <a:t>　よって、昨年度と比較して減少となった。</a:t>
          </a:r>
          <a:r>
            <a:rPr kumimoji="1" lang="ja-JP" altLang="ja-JP" sz="800">
              <a:solidFill>
                <a:schemeClr val="dk1"/>
              </a:solidFill>
              <a:effectLst/>
              <a:latin typeface="+mn-lt"/>
              <a:ea typeface="+mn-ea"/>
              <a:cs typeface="+mn-cs"/>
            </a:rPr>
            <a:t>今後は引き続き公債費の適正化を推し進めるとともに、経常経費の見直しを進めていくことにより、健全な財政運営を目指していく。</a:t>
          </a:r>
          <a:endParaRPr lang="ja-JP" altLang="ja-JP" sz="800">
            <a:effectLst/>
          </a:endParaRPr>
        </a:p>
      </xdr:txBody>
    </xdr:sp>
    <xdr:clientData/>
  </xdr:twoCellAnchor>
  <xdr:oneCellAnchor>
    <xdr:from>
      <xdr:col>57</xdr:col>
      <xdr:colOff>111125</xdr:colOff>
      <xdr:row>23</xdr:row>
      <xdr:rowOff>47625</xdr:rowOff>
    </xdr:from>
    <xdr:ext cx="349839" cy="225703"/>
    <xdr:sp textlink="">
      <xdr:nvSpPr>
        <xdr:cNvPr id="112" name="テキスト ボックス 111">
          <a:extLst>
            <a:ext uri="{FF2B5EF4-FFF2-40B4-BE49-F238E27FC236}">
              <a16:creationId xmlns:a16="http://schemas.microsoft.com/office/drawing/2014/main" id="{1A690DCA-A58F-41F9-8012-C27C00D424BB}"/>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BA89C2BE-73C1-4045-ACFE-4E3EDBF8E246}"/>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14" name="テキスト ボックス 113">
          <a:extLst>
            <a:ext uri="{FF2B5EF4-FFF2-40B4-BE49-F238E27FC236}">
              <a16:creationId xmlns:a16="http://schemas.microsoft.com/office/drawing/2014/main" id="{2216FA97-878C-4546-B5DC-0C01CFB118ED}"/>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94FBA987-84F0-47D7-8E13-F685C44E6C30}"/>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textlink="">
      <xdr:nvSpPr>
        <xdr:cNvPr id="116" name="テキスト ボックス 115">
          <a:extLst>
            <a:ext uri="{FF2B5EF4-FFF2-40B4-BE49-F238E27FC236}">
              <a16:creationId xmlns:a16="http://schemas.microsoft.com/office/drawing/2014/main" id="{2492B3C5-9FF7-4130-8BC7-0DA5536EF016}"/>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30ECE73F-32F5-4E1B-B56E-C55EFF59E2A7}"/>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textlink="">
      <xdr:nvSpPr>
        <xdr:cNvPr id="118" name="テキスト ボックス 117">
          <a:extLst>
            <a:ext uri="{FF2B5EF4-FFF2-40B4-BE49-F238E27FC236}">
              <a16:creationId xmlns:a16="http://schemas.microsoft.com/office/drawing/2014/main" id="{FE9637D9-BB9E-4A40-AFA9-2BF11F163F84}"/>
            </a:ext>
          </a:extLst>
        </xdr:cNvPr>
        <xdr:cNvSpPr txBox="1"/>
      </xdr:nvSpPr>
      <xdr:spPr>
        <a:xfrm>
          <a:off x="9708926" y="604135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654F613B-62DA-4B7F-AB57-766D1ECC1E01}"/>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textlink="">
      <xdr:nvSpPr>
        <xdr:cNvPr id="120" name="テキスト ボックス 119">
          <a:extLst>
            <a:ext uri="{FF2B5EF4-FFF2-40B4-BE49-F238E27FC236}">
              <a16:creationId xmlns:a16="http://schemas.microsoft.com/office/drawing/2014/main" id="{5676639E-18FA-4A5B-9FAA-CCCEC0CF83E1}"/>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C66245EE-FBA2-4744-A500-61BCF0ED058D}"/>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textlink="">
      <xdr:nvSpPr>
        <xdr:cNvPr id="122" name="テキスト ボックス 121">
          <a:extLst>
            <a:ext uri="{FF2B5EF4-FFF2-40B4-BE49-F238E27FC236}">
              <a16:creationId xmlns:a16="http://schemas.microsoft.com/office/drawing/2014/main" id="{04D3B749-3C97-4F2D-A848-7B4F8AC8E8CB}"/>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75F5C289-005C-4511-A749-DF69825F58C3}"/>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textlink="">
      <xdr:nvSpPr>
        <xdr:cNvPr id="124" name="テキスト ボックス 123">
          <a:extLst>
            <a:ext uri="{FF2B5EF4-FFF2-40B4-BE49-F238E27FC236}">
              <a16:creationId xmlns:a16="http://schemas.microsoft.com/office/drawing/2014/main" id="{F700403A-AF72-4CE6-AD6F-A70B3E01FA0C}"/>
            </a:ext>
          </a:extLst>
        </xdr:cNvPr>
        <xdr:cNvSpPr txBox="1"/>
      </xdr:nvSpPr>
      <xdr:spPr>
        <a:xfrm>
          <a:off x="9762011" y="5031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7F471D8F-828C-435A-B57F-7FE6792D86B8}"/>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textlink="">
      <xdr:nvSpPr>
        <xdr:cNvPr id="126" name="テキスト ボックス 125">
          <a:extLst>
            <a:ext uri="{FF2B5EF4-FFF2-40B4-BE49-F238E27FC236}">
              <a16:creationId xmlns:a16="http://schemas.microsoft.com/office/drawing/2014/main" id="{7E2F10FC-09D5-40ED-98E0-123AC2E6BFB9}"/>
            </a:ext>
          </a:extLst>
        </xdr:cNvPr>
        <xdr:cNvSpPr txBox="1"/>
      </xdr:nvSpPr>
      <xdr:spPr>
        <a:xfrm>
          <a:off x="986777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textlink="">
      <xdr:nvSpPr>
        <xdr:cNvPr id="127" name="債務償還比率グラフ枠">
          <a:extLst>
            <a:ext uri="{FF2B5EF4-FFF2-40B4-BE49-F238E27FC236}">
              <a16:creationId xmlns:a16="http://schemas.microsoft.com/office/drawing/2014/main" id="{7EB0A710-6801-47E7-9C4C-7A43A98B5C1D}"/>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134944</xdr:rowOff>
    </xdr:from>
    <xdr:to>
      <xdr:col>76</xdr:col>
      <xdr:colOff>21589</xdr:colOff>
      <xdr:row>34</xdr:row>
      <xdr:rowOff>154220</xdr:rowOff>
    </xdr:to>
    <xdr:cxnSp macro="">
      <xdr:nvCxnSpPr>
        <xdr:cNvPr id="128" name="直線コネクタ 127">
          <a:extLst>
            <a:ext uri="{FF2B5EF4-FFF2-40B4-BE49-F238E27FC236}">
              <a16:creationId xmlns:a16="http://schemas.microsoft.com/office/drawing/2014/main" id="{C839F86A-ED5F-4861-99AB-C33C385BA950}"/>
            </a:ext>
          </a:extLst>
        </xdr:cNvPr>
        <xdr:cNvCxnSpPr/>
      </xdr:nvCxnSpPr>
      <xdr:spPr>
        <a:xfrm flipV="1">
          <a:off x="13326745" y="5164144"/>
          <a:ext cx="1269" cy="1314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158047</xdr:rowOff>
    </xdr:from>
    <xdr:ext cx="560923" cy="259045"/>
    <xdr:sp textlink="">
      <xdr:nvSpPr>
        <xdr:cNvPr id="129" name="債務償還比率最小値テキスト">
          <a:extLst>
            <a:ext uri="{FF2B5EF4-FFF2-40B4-BE49-F238E27FC236}">
              <a16:creationId xmlns:a16="http://schemas.microsoft.com/office/drawing/2014/main" id="{2D83E0DE-2AF3-4C62-AB68-B394241F26ED}"/>
            </a:ext>
          </a:extLst>
        </xdr:cNvPr>
        <xdr:cNvSpPr txBox="1"/>
      </xdr:nvSpPr>
      <xdr:spPr>
        <a:xfrm>
          <a:off x="13379450" y="64858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154220</xdr:rowOff>
    </xdr:from>
    <xdr:to>
      <xdr:col>76</xdr:col>
      <xdr:colOff>111125</xdr:colOff>
      <xdr:row>34</xdr:row>
      <xdr:rowOff>154220</xdr:rowOff>
    </xdr:to>
    <xdr:cxnSp macro="">
      <xdr:nvCxnSpPr>
        <xdr:cNvPr id="130" name="直線コネクタ 129">
          <a:extLst>
            <a:ext uri="{FF2B5EF4-FFF2-40B4-BE49-F238E27FC236}">
              <a16:creationId xmlns:a16="http://schemas.microsoft.com/office/drawing/2014/main" id="{E97EF5E9-A8CE-44B0-AC21-6214E5B1FDBF}"/>
            </a:ext>
          </a:extLst>
        </xdr:cNvPr>
        <xdr:cNvCxnSpPr/>
      </xdr:nvCxnSpPr>
      <xdr:spPr>
        <a:xfrm>
          <a:off x="13255625" y="64788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81621</xdr:rowOff>
    </xdr:from>
    <xdr:ext cx="469744" cy="259045"/>
    <xdr:sp textlink="">
      <xdr:nvSpPr>
        <xdr:cNvPr id="131" name="債務償還比率最大値テキスト">
          <a:extLst>
            <a:ext uri="{FF2B5EF4-FFF2-40B4-BE49-F238E27FC236}">
              <a16:creationId xmlns:a16="http://schemas.microsoft.com/office/drawing/2014/main" id="{CA585613-795E-46C9-8AB1-FA72CADEEB8B}"/>
            </a:ext>
          </a:extLst>
        </xdr:cNvPr>
        <xdr:cNvSpPr txBox="1"/>
      </xdr:nvSpPr>
      <xdr:spPr>
        <a:xfrm>
          <a:off x="13379450" y="495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134944</xdr:rowOff>
    </xdr:from>
    <xdr:to>
      <xdr:col>76</xdr:col>
      <xdr:colOff>111125</xdr:colOff>
      <xdr:row>26</xdr:row>
      <xdr:rowOff>134944</xdr:rowOff>
    </xdr:to>
    <xdr:cxnSp macro="">
      <xdr:nvCxnSpPr>
        <xdr:cNvPr id="132" name="直線コネクタ 131">
          <a:extLst>
            <a:ext uri="{FF2B5EF4-FFF2-40B4-BE49-F238E27FC236}">
              <a16:creationId xmlns:a16="http://schemas.microsoft.com/office/drawing/2014/main" id="{F2B809BD-B25A-407E-AFEF-7BFF33F1199D}"/>
            </a:ext>
          </a:extLst>
        </xdr:cNvPr>
        <xdr:cNvCxnSpPr/>
      </xdr:nvCxnSpPr>
      <xdr:spPr>
        <a:xfrm>
          <a:off x="13255625" y="51641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48291</xdr:rowOff>
    </xdr:from>
    <xdr:ext cx="469744" cy="259045"/>
    <xdr:sp textlink="">
      <xdr:nvSpPr>
        <xdr:cNvPr id="133" name="債務償還比率平均値テキスト">
          <a:extLst>
            <a:ext uri="{FF2B5EF4-FFF2-40B4-BE49-F238E27FC236}">
              <a16:creationId xmlns:a16="http://schemas.microsoft.com/office/drawing/2014/main" id="{43CCB229-2C90-4774-97A7-F4C46B5FEBE1}"/>
            </a:ext>
          </a:extLst>
        </xdr:cNvPr>
        <xdr:cNvSpPr txBox="1"/>
      </xdr:nvSpPr>
      <xdr:spPr>
        <a:xfrm>
          <a:off x="13379450" y="556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25414</xdr:rowOff>
    </xdr:from>
    <xdr:to>
      <xdr:col>76</xdr:col>
      <xdr:colOff>73025</xdr:colOff>
      <xdr:row>30</xdr:row>
      <xdr:rowOff>127014</xdr:rowOff>
    </xdr:to>
    <xdr:sp textlink="">
      <xdr:nvSpPr>
        <xdr:cNvPr id="134" name="フローチャート: 判断 133">
          <a:extLst>
            <a:ext uri="{FF2B5EF4-FFF2-40B4-BE49-F238E27FC236}">
              <a16:creationId xmlns:a16="http://schemas.microsoft.com/office/drawing/2014/main" id="{13D6C688-C24F-413B-83A1-07B6F7733942}"/>
            </a:ext>
          </a:extLst>
        </xdr:cNvPr>
        <xdr:cNvSpPr/>
      </xdr:nvSpPr>
      <xdr:spPr>
        <a:xfrm>
          <a:off x="13293725" y="57054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43646</xdr:rowOff>
    </xdr:from>
    <xdr:to>
      <xdr:col>72</xdr:col>
      <xdr:colOff>123825</xdr:colOff>
      <xdr:row>30</xdr:row>
      <xdr:rowOff>145246</xdr:rowOff>
    </xdr:to>
    <xdr:sp textlink="">
      <xdr:nvSpPr>
        <xdr:cNvPr id="135" name="フローチャート: 判断 134">
          <a:extLst>
            <a:ext uri="{FF2B5EF4-FFF2-40B4-BE49-F238E27FC236}">
              <a16:creationId xmlns:a16="http://schemas.microsoft.com/office/drawing/2014/main" id="{8C65E441-B69F-4143-92AB-D5AB173F599D}"/>
            </a:ext>
          </a:extLst>
        </xdr:cNvPr>
        <xdr:cNvSpPr/>
      </xdr:nvSpPr>
      <xdr:spPr>
        <a:xfrm>
          <a:off x="12646025" y="572372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39857</xdr:rowOff>
    </xdr:from>
    <xdr:to>
      <xdr:col>68</xdr:col>
      <xdr:colOff>123825</xdr:colOff>
      <xdr:row>29</xdr:row>
      <xdr:rowOff>141457</xdr:rowOff>
    </xdr:to>
    <xdr:sp textlink="">
      <xdr:nvSpPr>
        <xdr:cNvPr id="136" name="フローチャート: 判断 135">
          <a:extLst>
            <a:ext uri="{FF2B5EF4-FFF2-40B4-BE49-F238E27FC236}">
              <a16:creationId xmlns:a16="http://schemas.microsoft.com/office/drawing/2014/main" id="{811A6E8A-3D15-4539-954E-D551B05C29E6}"/>
            </a:ext>
          </a:extLst>
        </xdr:cNvPr>
        <xdr:cNvSpPr/>
      </xdr:nvSpPr>
      <xdr:spPr>
        <a:xfrm>
          <a:off x="11960225" y="555483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42637</xdr:rowOff>
    </xdr:from>
    <xdr:to>
      <xdr:col>64</xdr:col>
      <xdr:colOff>123825</xdr:colOff>
      <xdr:row>31</xdr:row>
      <xdr:rowOff>144237</xdr:rowOff>
    </xdr:to>
    <xdr:sp textlink="">
      <xdr:nvSpPr>
        <xdr:cNvPr id="137" name="フローチャート: 判断 136">
          <a:extLst>
            <a:ext uri="{FF2B5EF4-FFF2-40B4-BE49-F238E27FC236}">
              <a16:creationId xmlns:a16="http://schemas.microsoft.com/office/drawing/2014/main" id="{28ABB771-4090-4272-93EA-815087FD10D9}"/>
            </a:ext>
          </a:extLst>
        </xdr:cNvPr>
        <xdr:cNvSpPr/>
      </xdr:nvSpPr>
      <xdr:spPr>
        <a:xfrm>
          <a:off x="11274425" y="58846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60149</xdr:rowOff>
    </xdr:from>
    <xdr:to>
      <xdr:col>60</xdr:col>
      <xdr:colOff>123825</xdr:colOff>
      <xdr:row>31</xdr:row>
      <xdr:rowOff>161749</xdr:rowOff>
    </xdr:to>
    <xdr:sp textlink="">
      <xdr:nvSpPr>
        <xdr:cNvPr id="138" name="フローチャート: 判断 137">
          <a:extLst>
            <a:ext uri="{FF2B5EF4-FFF2-40B4-BE49-F238E27FC236}">
              <a16:creationId xmlns:a16="http://schemas.microsoft.com/office/drawing/2014/main" id="{A76248ED-4200-43F6-859D-0DCCD93C8420}"/>
            </a:ext>
          </a:extLst>
        </xdr:cNvPr>
        <xdr:cNvSpPr/>
      </xdr:nvSpPr>
      <xdr:spPr>
        <a:xfrm>
          <a:off x="10588625" y="58989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39" name="テキスト ボックス 138">
          <a:extLst>
            <a:ext uri="{FF2B5EF4-FFF2-40B4-BE49-F238E27FC236}">
              <a16:creationId xmlns:a16="http://schemas.microsoft.com/office/drawing/2014/main" id="{6A5F66FC-F4F6-4804-A21A-9D6E56EAB3D2}"/>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40" name="テキスト ボックス 139">
          <a:extLst>
            <a:ext uri="{FF2B5EF4-FFF2-40B4-BE49-F238E27FC236}">
              <a16:creationId xmlns:a16="http://schemas.microsoft.com/office/drawing/2014/main" id="{D7111084-FFA1-4289-99B2-60517EDFEA38}"/>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1" name="テキスト ボックス 140">
          <a:extLst>
            <a:ext uri="{FF2B5EF4-FFF2-40B4-BE49-F238E27FC236}">
              <a16:creationId xmlns:a16="http://schemas.microsoft.com/office/drawing/2014/main" id="{6B8921FC-8D80-41D5-956D-44117934E238}"/>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2" name="テキスト ボックス 141">
          <a:extLst>
            <a:ext uri="{FF2B5EF4-FFF2-40B4-BE49-F238E27FC236}">
              <a16:creationId xmlns:a16="http://schemas.microsoft.com/office/drawing/2014/main" id="{A8E8206E-1737-434E-B211-797608F5D14B}"/>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43" name="テキスト ボックス 142">
          <a:extLst>
            <a:ext uri="{FF2B5EF4-FFF2-40B4-BE49-F238E27FC236}">
              <a16:creationId xmlns:a16="http://schemas.microsoft.com/office/drawing/2014/main" id="{4D3EC0BD-FD34-4D26-AE29-1BD0C70B7AB6}"/>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43406</xdr:rowOff>
    </xdr:from>
    <xdr:to>
      <xdr:col>76</xdr:col>
      <xdr:colOff>73025</xdr:colOff>
      <xdr:row>30</xdr:row>
      <xdr:rowOff>145006</xdr:rowOff>
    </xdr:to>
    <xdr:sp textlink="">
      <xdr:nvSpPr>
        <xdr:cNvPr id="144" name="楕円 143">
          <a:extLst>
            <a:ext uri="{FF2B5EF4-FFF2-40B4-BE49-F238E27FC236}">
              <a16:creationId xmlns:a16="http://schemas.microsoft.com/office/drawing/2014/main" id="{B84FBA09-A475-48CB-A940-5768DC1A2208}"/>
            </a:ext>
          </a:extLst>
        </xdr:cNvPr>
        <xdr:cNvSpPr/>
      </xdr:nvSpPr>
      <xdr:spPr>
        <a:xfrm>
          <a:off x="13293725" y="57234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21833</xdr:rowOff>
    </xdr:from>
    <xdr:ext cx="469744" cy="259045"/>
    <xdr:sp textlink="">
      <xdr:nvSpPr>
        <xdr:cNvPr id="145" name="債務償還比率該当値テキスト">
          <a:extLst>
            <a:ext uri="{FF2B5EF4-FFF2-40B4-BE49-F238E27FC236}">
              <a16:creationId xmlns:a16="http://schemas.microsoft.com/office/drawing/2014/main" id="{8D68C2C1-8A7F-4A84-9ECD-F852CAFB54D2}"/>
            </a:ext>
          </a:extLst>
        </xdr:cNvPr>
        <xdr:cNvSpPr txBox="1"/>
      </xdr:nvSpPr>
      <xdr:spPr>
        <a:xfrm>
          <a:off x="13379450" y="569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146918</xdr:rowOff>
    </xdr:from>
    <xdr:to>
      <xdr:col>72</xdr:col>
      <xdr:colOff>123825</xdr:colOff>
      <xdr:row>31</xdr:row>
      <xdr:rowOff>77068</xdr:rowOff>
    </xdr:to>
    <xdr:sp textlink="">
      <xdr:nvSpPr>
        <xdr:cNvPr id="146" name="楕円 145">
          <a:extLst>
            <a:ext uri="{FF2B5EF4-FFF2-40B4-BE49-F238E27FC236}">
              <a16:creationId xmlns:a16="http://schemas.microsoft.com/office/drawing/2014/main" id="{5275FB00-863C-4E3E-920E-9377657FBBF7}"/>
            </a:ext>
          </a:extLst>
        </xdr:cNvPr>
        <xdr:cNvSpPr/>
      </xdr:nvSpPr>
      <xdr:spPr>
        <a:xfrm>
          <a:off x="12646025" y="58206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94206</xdr:rowOff>
    </xdr:from>
    <xdr:to>
      <xdr:col>76</xdr:col>
      <xdr:colOff>22225</xdr:colOff>
      <xdr:row>31</xdr:row>
      <xdr:rowOff>26268</xdr:rowOff>
    </xdr:to>
    <xdr:cxnSp macro="">
      <xdr:nvCxnSpPr>
        <xdr:cNvPr id="147" name="直線コネクタ 146">
          <a:extLst>
            <a:ext uri="{FF2B5EF4-FFF2-40B4-BE49-F238E27FC236}">
              <a16:creationId xmlns:a16="http://schemas.microsoft.com/office/drawing/2014/main" id="{037AFC49-6344-4EAB-86C9-ACBDD079003B}"/>
            </a:ext>
          </a:extLst>
        </xdr:cNvPr>
        <xdr:cNvCxnSpPr/>
      </xdr:nvCxnSpPr>
      <xdr:spPr>
        <a:xfrm flipV="1">
          <a:off x="12693650" y="5771106"/>
          <a:ext cx="638175" cy="9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84116</xdr:rowOff>
    </xdr:from>
    <xdr:to>
      <xdr:col>68</xdr:col>
      <xdr:colOff>123825</xdr:colOff>
      <xdr:row>30</xdr:row>
      <xdr:rowOff>14266</xdr:rowOff>
    </xdr:to>
    <xdr:sp textlink="">
      <xdr:nvSpPr>
        <xdr:cNvPr id="148" name="楕円 147">
          <a:extLst>
            <a:ext uri="{FF2B5EF4-FFF2-40B4-BE49-F238E27FC236}">
              <a16:creationId xmlns:a16="http://schemas.microsoft.com/office/drawing/2014/main" id="{12484819-F780-4C4E-B913-518FFDC635E2}"/>
            </a:ext>
          </a:extLst>
        </xdr:cNvPr>
        <xdr:cNvSpPr/>
      </xdr:nvSpPr>
      <xdr:spPr>
        <a:xfrm>
          <a:off x="11960225" y="560226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134916</xdr:rowOff>
    </xdr:from>
    <xdr:to>
      <xdr:col>72</xdr:col>
      <xdr:colOff>73025</xdr:colOff>
      <xdr:row>31</xdr:row>
      <xdr:rowOff>26268</xdr:rowOff>
    </xdr:to>
    <xdr:cxnSp macro="">
      <xdr:nvCxnSpPr>
        <xdr:cNvPr id="149" name="直線コネクタ 148">
          <a:extLst>
            <a:ext uri="{FF2B5EF4-FFF2-40B4-BE49-F238E27FC236}">
              <a16:creationId xmlns:a16="http://schemas.microsoft.com/office/drawing/2014/main" id="{7BD7A4B6-C1F5-4E2E-A455-B5E874B69C04}"/>
            </a:ext>
          </a:extLst>
        </xdr:cNvPr>
        <xdr:cNvCxnSpPr/>
      </xdr:nvCxnSpPr>
      <xdr:spPr>
        <a:xfrm>
          <a:off x="12007850" y="5649891"/>
          <a:ext cx="685800" cy="21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164070</xdr:rowOff>
    </xdr:from>
    <xdr:to>
      <xdr:col>64</xdr:col>
      <xdr:colOff>123825</xdr:colOff>
      <xdr:row>31</xdr:row>
      <xdr:rowOff>94220</xdr:rowOff>
    </xdr:to>
    <xdr:sp textlink="">
      <xdr:nvSpPr>
        <xdr:cNvPr id="150" name="楕円 149">
          <a:extLst>
            <a:ext uri="{FF2B5EF4-FFF2-40B4-BE49-F238E27FC236}">
              <a16:creationId xmlns:a16="http://schemas.microsoft.com/office/drawing/2014/main" id="{79A63B57-C3D9-4ABC-B81D-2040E12DB867}"/>
            </a:ext>
          </a:extLst>
        </xdr:cNvPr>
        <xdr:cNvSpPr/>
      </xdr:nvSpPr>
      <xdr:spPr>
        <a:xfrm>
          <a:off x="11274425" y="58377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134916</xdr:rowOff>
    </xdr:from>
    <xdr:to>
      <xdr:col>68</xdr:col>
      <xdr:colOff>73025</xdr:colOff>
      <xdr:row>31</xdr:row>
      <xdr:rowOff>43420</xdr:rowOff>
    </xdr:to>
    <xdr:cxnSp macro="">
      <xdr:nvCxnSpPr>
        <xdr:cNvPr id="151" name="直線コネクタ 150">
          <a:extLst>
            <a:ext uri="{FF2B5EF4-FFF2-40B4-BE49-F238E27FC236}">
              <a16:creationId xmlns:a16="http://schemas.microsoft.com/office/drawing/2014/main" id="{518AE34E-C21C-4FF2-B764-FDD209471EA2}"/>
            </a:ext>
          </a:extLst>
        </xdr:cNvPr>
        <xdr:cNvCxnSpPr/>
      </xdr:nvCxnSpPr>
      <xdr:spPr>
        <a:xfrm flipV="1">
          <a:off x="11322050" y="5649891"/>
          <a:ext cx="685800" cy="23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59549</xdr:rowOff>
    </xdr:from>
    <xdr:to>
      <xdr:col>60</xdr:col>
      <xdr:colOff>123825</xdr:colOff>
      <xdr:row>31</xdr:row>
      <xdr:rowOff>161149</xdr:rowOff>
    </xdr:to>
    <xdr:sp textlink="">
      <xdr:nvSpPr>
        <xdr:cNvPr id="152" name="楕円 151">
          <a:extLst>
            <a:ext uri="{FF2B5EF4-FFF2-40B4-BE49-F238E27FC236}">
              <a16:creationId xmlns:a16="http://schemas.microsoft.com/office/drawing/2014/main" id="{85F406EF-EC91-4441-84D2-19B02BF2F931}"/>
            </a:ext>
          </a:extLst>
        </xdr:cNvPr>
        <xdr:cNvSpPr/>
      </xdr:nvSpPr>
      <xdr:spPr>
        <a:xfrm>
          <a:off x="10588625" y="58983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43420</xdr:rowOff>
    </xdr:from>
    <xdr:to>
      <xdr:col>64</xdr:col>
      <xdr:colOff>73025</xdr:colOff>
      <xdr:row>31</xdr:row>
      <xdr:rowOff>110349</xdr:rowOff>
    </xdr:to>
    <xdr:cxnSp macro="">
      <xdr:nvCxnSpPr>
        <xdr:cNvPr id="153" name="直線コネクタ 152">
          <a:extLst>
            <a:ext uri="{FF2B5EF4-FFF2-40B4-BE49-F238E27FC236}">
              <a16:creationId xmlns:a16="http://schemas.microsoft.com/office/drawing/2014/main" id="{11539A84-7E77-4AA6-BCAC-F07AC79E376A}"/>
            </a:ext>
          </a:extLst>
        </xdr:cNvPr>
        <xdr:cNvCxnSpPr/>
      </xdr:nvCxnSpPr>
      <xdr:spPr>
        <a:xfrm flipV="1">
          <a:off x="10636250" y="5885420"/>
          <a:ext cx="6858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161773</xdr:rowOff>
    </xdr:from>
    <xdr:ext cx="469744" cy="259045"/>
    <xdr:sp textlink="">
      <xdr:nvSpPr>
        <xdr:cNvPr id="154" name="n_1aveValue債務償還比率">
          <a:extLst>
            <a:ext uri="{FF2B5EF4-FFF2-40B4-BE49-F238E27FC236}">
              <a16:creationId xmlns:a16="http://schemas.microsoft.com/office/drawing/2014/main" id="{33C256E1-9234-49F9-A50A-F2195549EC66}"/>
            </a:ext>
          </a:extLst>
        </xdr:cNvPr>
        <xdr:cNvSpPr txBox="1"/>
      </xdr:nvSpPr>
      <xdr:spPr>
        <a:xfrm>
          <a:off x="12465127" y="551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157984</xdr:rowOff>
    </xdr:from>
    <xdr:ext cx="469744" cy="259045"/>
    <xdr:sp textlink="">
      <xdr:nvSpPr>
        <xdr:cNvPr id="155" name="n_2aveValue債務償還比率">
          <a:extLst>
            <a:ext uri="{FF2B5EF4-FFF2-40B4-BE49-F238E27FC236}">
              <a16:creationId xmlns:a16="http://schemas.microsoft.com/office/drawing/2014/main" id="{D1BAB865-ECCE-4188-9AB8-6702D0C951C3}"/>
            </a:ext>
          </a:extLst>
        </xdr:cNvPr>
        <xdr:cNvSpPr txBox="1"/>
      </xdr:nvSpPr>
      <xdr:spPr>
        <a:xfrm>
          <a:off x="11788852" y="535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31</xdr:row>
      <xdr:rowOff>135364</xdr:rowOff>
    </xdr:from>
    <xdr:ext cx="560923" cy="259045"/>
    <xdr:sp textlink="">
      <xdr:nvSpPr>
        <xdr:cNvPr id="156" name="n_3aveValue債務償還比率">
          <a:extLst>
            <a:ext uri="{FF2B5EF4-FFF2-40B4-BE49-F238E27FC236}">
              <a16:creationId xmlns:a16="http://schemas.microsoft.com/office/drawing/2014/main" id="{5FC400FC-FECE-4E5E-848E-04B8036DDC7F}"/>
            </a:ext>
          </a:extLst>
        </xdr:cNvPr>
        <xdr:cNvSpPr txBox="1"/>
      </xdr:nvSpPr>
      <xdr:spPr>
        <a:xfrm>
          <a:off x="11079688" y="597418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31</xdr:row>
      <xdr:rowOff>152876</xdr:rowOff>
    </xdr:from>
    <xdr:ext cx="560923" cy="259045"/>
    <xdr:sp textlink="">
      <xdr:nvSpPr>
        <xdr:cNvPr id="157" name="n_4aveValue債務償還比率">
          <a:extLst>
            <a:ext uri="{FF2B5EF4-FFF2-40B4-BE49-F238E27FC236}">
              <a16:creationId xmlns:a16="http://schemas.microsoft.com/office/drawing/2014/main" id="{C28B0432-C183-4479-9A25-C754A62C85D9}"/>
            </a:ext>
          </a:extLst>
        </xdr:cNvPr>
        <xdr:cNvSpPr txBox="1"/>
      </xdr:nvSpPr>
      <xdr:spPr>
        <a:xfrm>
          <a:off x="10393888" y="599170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68195</xdr:rowOff>
    </xdr:from>
    <xdr:ext cx="469744" cy="259045"/>
    <xdr:sp textlink="">
      <xdr:nvSpPr>
        <xdr:cNvPr id="158" name="n_1mainValue債務償還比率">
          <a:extLst>
            <a:ext uri="{FF2B5EF4-FFF2-40B4-BE49-F238E27FC236}">
              <a16:creationId xmlns:a16="http://schemas.microsoft.com/office/drawing/2014/main" id="{4C266361-F959-4CFE-A18A-C020D813A7C4}"/>
            </a:ext>
          </a:extLst>
        </xdr:cNvPr>
        <xdr:cNvSpPr txBox="1"/>
      </xdr:nvSpPr>
      <xdr:spPr>
        <a:xfrm>
          <a:off x="12465127" y="590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5393</xdr:rowOff>
    </xdr:from>
    <xdr:ext cx="469744" cy="259045"/>
    <xdr:sp textlink="">
      <xdr:nvSpPr>
        <xdr:cNvPr id="159" name="n_2mainValue債務償還比率">
          <a:extLst>
            <a:ext uri="{FF2B5EF4-FFF2-40B4-BE49-F238E27FC236}">
              <a16:creationId xmlns:a16="http://schemas.microsoft.com/office/drawing/2014/main" id="{E7D50A60-2F24-4C01-9A4A-E266D2485039}"/>
            </a:ext>
          </a:extLst>
        </xdr:cNvPr>
        <xdr:cNvSpPr txBox="1"/>
      </xdr:nvSpPr>
      <xdr:spPr>
        <a:xfrm>
          <a:off x="11788852" y="568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110747</xdr:rowOff>
    </xdr:from>
    <xdr:ext cx="469744" cy="259045"/>
    <xdr:sp textlink="">
      <xdr:nvSpPr>
        <xdr:cNvPr id="160" name="n_3mainValue債務償還比率">
          <a:extLst>
            <a:ext uri="{FF2B5EF4-FFF2-40B4-BE49-F238E27FC236}">
              <a16:creationId xmlns:a16="http://schemas.microsoft.com/office/drawing/2014/main" id="{4F71DF2E-A12C-453A-9BE6-5BA8C22854EA}"/>
            </a:ext>
          </a:extLst>
        </xdr:cNvPr>
        <xdr:cNvSpPr txBox="1"/>
      </xdr:nvSpPr>
      <xdr:spPr>
        <a:xfrm>
          <a:off x="11103052" y="562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30</xdr:row>
      <xdr:rowOff>6226</xdr:rowOff>
    </xdr:from>
    <xdr:ext cx="560923" cy="259045"/>
    <xdr:sp textlink="">
      <xdr:nvSpPr>
        <xdr:cNvPr id="161" name="n_4mainValue債務償還比率">
          <a:extLst>
            <a:ext uri="{FF2B5EF4-FFF2-40B4-BE49-F238E27FC236}">
              <a16:creationId xmlns:a16="http://schemas.microsoft.com/office/drawing/2014/main" id="{0110701B-9CB5-49B7-9FA1-A6E89E0866F6}"/>
            </a:ext>
          </a:extLst>
        </xdr:cNvPr>
        <xdr:cNvSpPr txBox="1"/>
      </xdr:nvSpPr>
      <xdr:spPr>
        <a:xfrm>
          <a:off x="10393888" y="568630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2" name="正方形/長方形 161">
          <a:extLst>
            <a:ext uri="{FF2B5EF4-FFF2-40B4-BE49-F238E27FC236}">
              <a16:creationId xmlns:a16="http://schemas.microsoft.com/office/drawing/2014/main" id="{6BAC7BFB-0657-4D8C-8FCB-B1730EBE4593}"/>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63" name="正方形/長方形 162">
          <a:extLst>
            <a:ext uri="{FF2B5EF4-FFF2-40B4-BE49-F238E27FC236}">
              <a16:creationId xmlns:a16="http://schemas.microsoft.com/office/drawing/2014/main" id="{48B4293C-5A94-4822-8651-707FA80ED3D7}"/>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64" name="テキスト ボックス 163">
          <a:extLst>
            <a:ext uri="{FF2B5EF4-FFF2-40B4-BE49-F238E27FC236}">
              <a16:creationId xmlns:a16="http://schemas.microsoft.com/office/drawing/2014/main" id="{C9B9C442-3071-4D45-9398-47C96BF0187C}"/>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65" name="テキスト ボックス 164">
          <a:extLst>
            <a:ext uri="{FF2B5EF4-FFF2-40B4-BE49-F238E27FC236}">
              <a16:creationId xmlns:a16="http://schemas.microsoft.com/office/drawing/2014/main" id="{A7FAAE59-C9B8-45E2-9D87-21C35C0F3430}"/>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66" name="テキスト ボックス 165">
          <a:extLst>
            <a:ext uri="{FF2B5EF4-FFF2-40B4-BE49-F238E27FC236}">
              <a16:creationId xmlns:a16="http://schemas.microsoft.com/office/drawing/2014/main" id="{F1268001-0E7E-4DDD-8407-2EB2CE35155A}"/>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67" name="テキスト ボックス 166">
          <a:extLst>
            <a:ext uri="{FF2B5EF4-FFF2-40B4-BE49-F238E27FC236}">
              <a16:creationId xmlns:a16="http://schemas.microsoft.com/office/drawing/2014/main" id="{755303AD-F01A-49E9-9C15-B00DE68CEC9D}"/>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75CF17EC-65BB-45EE-B709-1B16A7985FA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4ED09032-781D-466E-AE06-75DD4DD057B3}"/>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23B63FBB-DFFF-4187-B035-6E3BEF2F0508}"/>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44C79B6B-4E2B-456E-A46E-2C723846609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B904E4DA-0330-4658-8CDE-22BC3BAEDA4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880D7E0F-398C-480D-A01C-0FADE753562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73AC9356-877F-4B58-A6CC-D80C1A1CEBE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395092FE-AEBE-47F4-A681-00B267EE3C6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E4641A47-9519-4E71-9224-2ED9A67020A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2C67E90C-EFEB-4A21-B0BC-610D8F433963}"/>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1,500,425
1,445,997
556.93
952,593,692
931,550,600
1,514,422
454,912,157
1,136,707,207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E3D27367-36B8-4099-B960-0F3565DD024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C2F12449-A322-43AE-B6A9-67EC56E2D2C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93A38B29-EA4E-494C-A1B4-248ACB91026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62.6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4ABCE5D8-3107-4B23-A097-D07D2722E27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BB13677A-1394-412D-A469-9C9D83976E99}"/>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45D939D0-A443-4730-9D5B-E46DBE268CAC}"/>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35F9B36C-6F20-44E2-8A5D-023D9057F56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143E9748-8F6C-42C7-9929-F8965C44D3F3}"/>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9537407A-199A-48A6-A746-35817467EBA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9503E653-D163-4CDA-B758-F5FB0C585A5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3F6A445-D77D-49D3-BE9C-472598B3C94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BFA6FA0E-F764-46EA-BF6D-1FB8C350AAA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D78FD72A-B229-4078-90C0-4B65A45F0A81}"/>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719FBB2-617E-4315-99B6-65F126D210A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6AAE073-3C03-474E-AC30-1D61F41E3E2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7056A3B-B410-4BD6-9F98-FAB115136BE4}"/>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C805969-0901-42B7-9660-AD7847C4AE3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902B8071-3F01-499D-86EB-79D6B6B231C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57201507-84B7-4997-A185-81EDF4EB65F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4E0BAC1F-C294-4993-8AA1-D518C65AAFE2}"/>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16E27B46-F246-4890-90D8-074E86215DF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8983D9CC-C1BA-46CE-8D40-ED8E488C271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A0B74279-B72A-49BC-859B-D74ED45967B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957FA9E1-DB9A-470D-927F-B0596275307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DB9CADD9-CA0D-446C-A143-ACA72350724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13DACC73-86A8-4D72-B106-A8260CDEC93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A3D27BB2-EC40-4D82-9CE2-7B76A284008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546597FB-1B04-45FB-A784-51FD1B522D4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C7544BE5-0750-40B7-BA16-0180613B2D35}"/>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B23BF3CE-5921-4451-A086-74617813031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245AA92-E2CD-424B-BBF4-97C9C631521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9803B606-B8A4-4371-B914-09BEC402DC63}"/>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0A9ED96-E67F-4448-8D40-E7A95EBCA29A}"/>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textlink="">
      <xdr:nvSpPr>
        <xdr:cNvPr id="45" name="テキスト ボックス 44">
          <a:extLst>
            <a:ext uri="{FF2B5EF4-FFF2-40B4-BE49-F238E27FC236}">
              <a16:creationId xmlns:a16="http://schemas.microsoft.com/office/drawing/2014/main" id="{3BC9D401-18FA-47E3-BB9D-88BAE472E310}"/>
            </a:ext>
          </a:extLst>
        </xdr:cNvPr>
        <xdr:cNvSpPr txBox="1"/>
      </xdr:nvSpPr>
      <xdr:spPr>
        <a:xfrm>
          <a:off x="339891"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757DF24-6354-4653-80F1-D83C46B0D89E}"/>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textlink="">
      <xdr:nvSpPr>
        <xdr:cNvPr id="47" name="テキスト ボックス 46">
          <a:extLst>
            <a:ext uri="{FF2B5EF4-FFF2-40B4-BE49-F238E27FC236}">
              <a16:creationId xmlns:a16="http://schemas.microsoft.com/office/drawing/2014/main" id="{EF463AA8-A5CE-44B5-898C-496470E9F648}"/>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499F9BD-B853-452C-98BB-090CE9247A08}"/>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textlink="">
      <xdr:nvSpPr>
        <xdr:cNvPr id="49" name="テキスト ボックス 48">
          <a:extLst>
            <a:ext uri="{FF2B5EF4-FFF2-40B4-BE49-F238E27FC236}">
              <a16:creationId xmlns:a16="http://schemas.microsoft.com/office/drawing/2014/main" id="{EF869311-821B-444B-AC27-7773E0ECF393}"/>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ABDF33D-6E3B-43E0-B4DF-6922BE0AF5E2}"/>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textlink="">
      <xdr:nvSpPr>
        <xdr:cNvPr id="51" name="テキスト ボックス 50">
          <a:extLst>
            <a:ext uri="{FF2B5EF4-FFF2-40B4-BE49-F238E27FC236}">
              <a16:creationId xmlns:a16="http://schemas.microsoft.com/office/drawing/2014/main" id="{2DD946CC-0B52-45F3-AB9E-35F55225EE24}"/>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E7A0ED3-20A7-4295-BD33-D6AD7ACE3793}"/>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3" name="テキスト ボックス 52">
          <a:extLst>
            <a:ext uri="{FF2B5EF4-FFF2-40B4-BE49-F238E27FC236}">
              <a16:creationId xmlns:a16="http://schemas.microsoft.com/office/drawing/2014/main" id="{831E6282-0146-49CA-B40F-047896216C5E}"/>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4" name="【道路】&#10;有形固定資産減価償却率グラフ枠">
          <a:extLst>
            <a:ext uri="{FF2B5EF4-FFF2-40B4-BE49-F238E27FC236}">
              <a16:creationId xmlns:a16="http://schemas.microsoft.com/office/drawing/2014/main" id="{D56E751F-A624-4846-98F9-9D7F99A930F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21336</xdr:rowOff>
    </xdr:from>
    <xdr:to>
      <xdr:col>24</xdr:col>
      <xdr:colOff>62865</xdr:colOff>
      <xdr:row>42</xdr:row>
      <xdr:rowOff>32766</xdr:rowOff>
    </xdr:to>
    <xdr:cxnSp macro="">
      <xdr:nvCxnSpPr>
        <xdr:cNvPr id="55" name="直線コネクタ 54">
          <a:extLst>
            <a:ext uri="{FF2B5EF4-FFF2-40B4-BE49-F238E27FC236}">
              <a16:creationId xmlns:a16="http://schemas.microsoft.com/office/drawing/2014/main" id="{FD04D3B6-0C16-4E5E-9F6C-F31721E3A227}"/>
            </a:ext>
          </a:extLst>
        </xdr:cNvPr>
        <xdr:cNvCxnSpPr/>
      </xdr:nvCxnSpPr>
      <xdr:spPr>
        <a:xfrm flipV="1">
          <a:off x="4180840" y="5698236"/>
          <a:ext cx="0" cy="1141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36593</xdr:rowOff>
    </xdr:from>
    <xdr:ext cx="405111" cy="259045"/>
    <xdr:sp textlink="">
      <xdr:nvSpPr>
        <xdr:cNvPr id="56" name="【道路】&#10;有形固定資産減価償却率最小値テキスト">
          <a:extLst>
            <a:ext uri="{FF2B5EF4-FFF2-40B4-BE49-F238E27FC236}">
              <a16:creationId xmlns:a16="http://schemas.microsoft.com/office/drawing/2014/main" id="{BE991A74-9C25-4032-8AD9-0A168252B6F8}"/>
            </a:ext>
          </a:extLst>
        </xdr:cNvPr>
        <xdr:cNvSpPr txBox="1"/>
      </xdr:nvSpPr>
      <xdr:spPr>
        <a:xfrm>
          <a:off x="4219575" y="684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32766</xdr:rowOff>
    </xdr:from>
    <xdr:to>
      <xdr:col>24</xdr:col>
      <xdr:colOff>152400</xdr:colOff>
      <xdr:row>42</xdr:row>
      <xdr:rowOff>32766</xdr:rowOff>
    </xdr:to>
    <xdr:cxnSp macro="">
      <xdr:nvCxnSpPr>
        <xdr:cNvPr id="57" name="直線コネクタ 56">
          <a:extLst>
            <a:ext uri="{FF2B5EF4-FFF2-40B4-BE49-F238E27FC236}">
              <a16:creationId xmlns:a16="http://schemas.microsoft.com/office/drawing/2014/main" id="{6D04DB05-912B-4F4C-8F7A-E12B2DE34989}"/>
            </a:ext>
          </a:extLst>
        </xdr:cNvPr>
        <xdr:cNvCxnSpPr/>
      </xdr:nvCxnSpPr>
      <xdr:spPr>
        <a:xfrm>
          <a:off x="4105275" y="68399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139463</xdr:rowOff>
    </xdr:from>
    <xdr:ext cx="405111" cy="259045"/>
    <xdr:sp textlink="">
      <xdr:nvSpPr>
        <xdr:cNvPr id="58" name="【道路】&#10;有形固定資産減価償却率最大値テキスト">
          <a:extLst>
            <a:ext uri="{FF2B5EF4-FFF2-40B4-BE49-F238E27FC236}">
              <a16:creationId xmlns:a16="http://schemas.microsoft.com/office/drawing/2014/main" id="{439B1CFA-8CFA-46D2-AEA4-9228AF76CE3A}"/>
            </a:ext>
          </a:extLst>
        </xdr:cNvPr>
        <xdr:cNvSpPr txBox="1"/>
      </xdr:nvSpPr>
      <xdr:spPr>
        <a:xfrm>
          <a:off x="4219575" y="549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21336</xdr:rowOff>
    </xdr:from>
    <xdr:to>
      <xdr:col>24</xdr:col>
      <xdr:colOff>152400</xdr:colOff>
      <xdr:row>35</xdr:row>
      <xdr:rowOff>21336</xdr:rowOff>
    </xdr:to>
    <xdr:cxnSp macro="">
      <xdr:nvCxnSpPr>
        <xdr:cNvPr id="59" name="直線コネクタ 58">
          <a:extLst>
            <a:ext uri="{FF2B5EF4-FFF2-40B4-BE49-F238E27FC236}">
              <a16:creationId xmlns:a16="http://schemas.microsoft.com/office/drawing/2014/main" id="{E2A7D185-C04F-432A-B6F0-A7A254BB4C91}"/>
            </a:ext>
          </a:extLst>
        </xdr:cNvPr>
        <xdr:cNvCxnSpPr/>
      </xdr:nvCxnSpPr>
      <xdr:spPr>
        <a:xfrm>
          <a:off x="4105275" y="56982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74693</xdr:rowOff>
    </xdr:from>
    <xdr:ext cx="405111" cy="259045"/>
    <xdr:sp textlink="">
      <xdr:nvSpPr>
        <xdr:cNvPr id="60" name="【道路】&#10;有形固定資産減価償却率平均値テキスト">
          <a:extLst>
            <a:ext uri="{FF2B5EF4-FFF2-40B4-BE49-F238E27FC236}">
              <a16:creationId xmlns:a16="http://schemas.microsoft.com/office/drawing/2014/main" id="{8A5B00EE-B2E6-4D2D-9CC9-1F080156A3AA}"/>
            </a:ext>
          </a:extLst>
        </xdr:cNvPr>
        <xdr:cNvSpPr txBox="1"/>
      </xdr:nvSpPr>
      <xdr:spPr>
        <a:xfrm>
          <a:off x="4219575" y="6399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96266</xdr:rowOff>
    </xdr:from>
    <xdr:to>
      <xdr:col>24</xdr:col>
      <xdr:colOff>114300</xdr:colOff>
      <xdr:row>40</xdr:row>
      <xdr:rowOff>26416</xdr:rowOff>
    </xdr:to>
    <xdr:sp textlink="">
      <xdr:nvSpPr>
        <xdr:cNvPr id="61" name="フローチャート: 判断 60">
          <a:extLst>
            <a:ext uri="{FF2B5EF4-FFF2-40B4-BE49-F238E27FC236}">
              <a16:creationId xmlns:a16="http://schemas.microsoft.com/office/drawing/2014/main" id="{BE8670ED-8A60-4ACE-9363-5144E9C376B5}"/>
            </a:ext>
          </a:extLst>
        </xdr:cNvPr>
        <xdr:cNvSpPr/>
      </xdr:nvSpPr>
      <xdr:spPr>
        <a:xfrm>
          <a:off x="4124325" y="642086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68834</xdr:rowOff>
    </xdr:from>
    <xdr:to>
      <xdr:col>20</xdr:col>
      <xdr:colOff>38100</xdr:colOff>
      <xdr:row>39</xdr:row>
      <xdr:rowOff>170434</xdr:rowOff>
    </xdr:to>
    <xdr:sp textlink="">
      <xdr:nvSpPr>
        <xdr:cNvPr id="62" name="フローチャート: 判断 61">
          <a:extLst>
            <a:ext uri="{FF2B5EF4-FFF2-40B4-BE49-F238E27FC236}">
              <a16:creationId xmlns:a16="http://schemas.microsoft.com/office/drawing/2014/main" id="{D18ABE33-B242-4CC4-989C-1074CC001104}"/>
            </a:ext>
          </a:extLst>
        </xdr:cNvPr>
        <xdr:cNvSpPr/>
      </xdr:nvSpPr>
      <xdr:spPr>
        <a:xfrm>
          <a:off x="3381375" y="63902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50546</xdr:rowOff>
    </xdr:from>
    <xdr:to>
      <xdr:col>15</xdr:col>
      <xdr:colOff>101600</xdr:colOff>
      <xdr:row>39</xdr:row>
      <xdr:rowOff>152146</xdr:rowOff>
    </xdr:to>
    <xdr:sp textlink="">
      <xdr:nvSpPr>
        <xdr:cNvPr id="63" name="フローチャート: 判断 62">
          <a:extLst>
            <a:ext uri="{FF2B5EF4-FFF2-40B4-BE49-F238E27FC236}">
              <a16:creationId xmlns:a16="http://schemas.microsoft.com/office/drawing/2014/main" id="{13F69A52-001F-407B-80FC-9E76EEFDB6E1}"/>
            </a:ext>
          </a:extLst>
        </xdr:cNvPr>
        <xdr:cNvSpPr/>
      </xdr:nvSpPr>
      <xdr:spPr>
        <a:xfrm>
          <a:off x="2571750" y="637197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13970</xdr:rowOff>
    </xdr:from>
    <xdr:to>
      <xdr:col>10</xdr:col>
      <xdr:colOff>165100</xdr:colOff>
      <xdr:row>39</xdr:row>
      <xdr:rowOff>115570</xdr:rowOff>
    </xdr:to>
    <xdr:sp textlink="">
      <xdr:nvSpPr>
        <xdr:cNvPr id="64" name="フローチャート: 判断 63">
          <a:extLst>
            <a:ext uri="{FF2B5EF4-FFF2-40B4-BE49-F238E27FC236}">
              <a16:creationId xmlns:a16="http://schemas.microsoft.com/office/drawing/2014/main" id="{8BF52DA1-F89D-4C11-BF66-51FC7E80FBE1}"/>
            </a:ext>
          </a:extLst>
        </xdr:cNvPr>
        <xdr:cNvSpPr/>
      </xdr:nvSpPr>
      <xdr:spPr>
        <a:xfrm>
          <a:off x="1781175" y="63353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151130</xdr:rowOff>
    </xdr:from>
    <xdr:to>
      <xdr:col>6</xdr:col>
      <xdr:colOff>38100</xdr:colOff>
      <xdr:row>39</xdr:row>
      <xdr:rowOff>81280</xdr:rowOff>
    </xdr:to>
    <xdr:sp textlink="">
      <xdr:nvSpPr>
        <xdr:cNvPr id="65" name="フローチャート: 判断 64">
          <a:extLst>
            <a:ext uri="{FF2B5EF4-FFF2-40B4-BE49-F238E27FC236}">
              <a16:creationId xmlns:a16="http://schemas.microsoft.com/office/drawing/2014/main" id="{C052A72F-7472-45AC-A5C6-923B410B7BFF}"/>
            </a:ext>
          </a:extLst>
        </xdr:cNvPr>
        <xdr:cNvSpPr/>
      </xdr:nvSpPr>
      <xdr:spPr>
        <a:xfrm>
          <a:off x="981075" y="63138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6" name="テキスト ボックス 65">
          <a:extLst>
            <a:ext uri="{FF2B5EF4-FFF2-40B4-BE49-F238E27FC236}">
              <a16:creationId xmlns:a16="http://schemas.microsoft.com/office/drawing/2014/main" id="{68E48635-0B3F-496A-AD69-FD950F01252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7" name="テキスト ボックス 66">
          <a:extLst>
            <a:ext uri="{FF2B5EF4-FFF2-40B4-BE49-F238E27FC236}">
              <a16:creationId xmlns:a16="http://schemas.microsoft.com/office/drawing/2014/main" id="{90EA5440-8B3A-4B15-95C5-2CBDE522FA27}"/>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8" name="テキスト ボックス 67">
          <a:extLst>
            <a:ext uri="{FF2B5EF4-FFF2-40B4-BE49-F238E27FC236}">
              <a16:creationId xmlns:a16="http://schemas.microsoft.com/office/drawing/2014/main" id="{075FAF9E-0B08-4B41-97AF-927813757690}"/>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69" name="テキスト ボックス 68">
          <a:extLst>
            <a:ext uri="{FF2B5EF4-FFF2-40B4-BE49-F238E27FC236}">
              <a16:creationId xmlns:a16="http://schemas.microsoft.com/office/drawing/2014/main" id="{F1BC12F8-9CBE-487B-8850-77276B5F87B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9FFA456C-967A-402C-B078-A618C36DC01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135128</xdr:rowOff>
    </xdr:from>
    <xdr:to>
      <xdr:col>24</xdr:col>
      <xdr:colOff>114300</xdr:colOff>
      <xdr:row>39</xdr:row>
      <xdr:rowOff>65278</xdr:rowOff>
    </xdr:to>
    <xdr:sp textlink="">
      <xdr:nvSpPr>
        <xdr:cNvPr id="71" name="楕円 70">
          <a:extLst>
            <a:ext uri="{FF2B5EF4-FFF2-40B4-BE49-F238E27FC236}">
              <a16:creationId xmlns:a16="http://schemas.microsoft.com/office/drawing/2014/main" id="{3120C3D8-1C53-4D09-8D62-A56BB9A11562}"/>
            </a:ext>
          </a:extLst>
        </xdr:cNvPr>
        <xdr:cNvSpPr/>
      </xdr:nvSpPr>
      <xdr:spPr>
        <a:xfrm>
          <a:off x="4124325" y="62978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158005</xdr:rowOff>
    </xdr:from>
    <xdr:ext cx="405111" cy="259045"/>
    <xdr:sp textlink="">
      <xdr:nvSpPr>
        <xdr:cNvPr id="72" name="【道路】&#10;有形固定資産減価償却率該当値テキスト">
          <a:extLst>
            <a:ext uri="{FF2B5EF4-FFF2-40B4-BE49-F238E27FC236}">
              <a16:creationId xmlns:a16="http://schemas.microsoft.com/office/drawing/2014/main" id="{A38D40BD-C86D-4EB9-81BD-2DB4F598DDEE}"/>
            </a:ext>
          </a:extLst>
        </xdr:cNvPr>
        <xdr:cNvSpPr txBox="1"/>
      </xdr:nvSpPr>
      <xdr:spPr>
        <a:xfrm>
          <a:off x="4219575" y="6161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89408</xdr:rowOff>
    </xdr:from>
    <xdr:to>
      <xdr:col>20</xdr:col>
      <xdr:colOff>38100</xdr:colOff>
      <xdr:row>39</xdr:row>
      <xdr:rowOff>19558</xdr:rowOff>
    </xdr:to>
    <xdr:sp textlink="">
      <xdr:nvSpPr>
        <xdr:cNvPr id="73" name="楕円 72">
          <a:extLst>
            <a:ext uri="{FF2B5EF4-FFF2-40B4-BE49-F238E27FC236}">
              <a16:creationId xmlns:a16="http://schemas.microsoft.com/office/drawing/2014/main" id="{4C1B456A-FFA9-4C31-A795-845534859E89}"/>
            </a:ext>
          </a:extLst>
        </xdr:cNvPr>
        <xdr:cNvSpPr/>
      </xdr:nvSpPr>
      <xdr:spPr>
        <a:xfrm>
          <a:off x="3381375" y="62489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140208</xdr:rowOff>
    </xdr:from>
    <xdr:to>
      <xdr:col>24</xdr:col>
      <xdr:colOff>63500</xdr:colOff>
      <xdr:row>39</xdr:row>
      <xdr:rowOff>14478</xdr:rowOff>
    </xdr:to>
    <xdr:cxnSp macro="">
      <xdr:nvCxnSpPr>
        <xdr:cNvPr id="74" name="直線コネクタ 73">
          <a:extLst>
            <a:ext uri="{FF2B5EF4-FFF2-40B4-BE49-F238E27FC236}">
              <a16:creationId xmlns:a16="http://schemas.microsoft.com/office/drawing/2014/main" id="{25C6FBF6-AE60-4450-96D3-B0EA9C1C1DFC}"/>
            </a:ext>
          </a:extLst>
        </xdr:cNvPr>
        <xdr:cNvCxnSpPr/>
      </xdr:nvCxnSpPr>
      <xdr:spPr>
        <a:xfrm>
          <a:off x="3429000" y="6306058"/>
          <a:ext cx="7524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43688</xdr:rowOff>
    </xdr:from>
    <xdr:to>
      <xdr:col>15</xdr:col>
      <xdr:colOff>101600</xdr:colOff>
      <xdr:row>38</xdr:row>
      <xdr:rowOff>145288</xdr:rowOff>
    </xdr:to>
    <xdr:sp textlink="">
      <xdr:nvSpPr>
        <xdr:cNvPr id="75" name="楕円 74">
          <a:extLst>
            <a:ext uri="{FF2B5EF4-FFF2-40B4-BE49-F238E27FC236}">
              <a16:creationId xmlns:a16="http://schemas.microsoft.com/office/drawing/2014/main" id="{194F2938-4226-4883-A4BE-3B48FF917A67}"/>
            </a:ext>
          </a:extLst>
        </xdr:cNvPr>
        <xdr:cNvSpPr/>
      </xdr:nvSpPr>
      <xdr:spPr>
        <a:xfrm>
          <a:off x="2571750" y="62095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94488</xdr:rowOff>
    </xdr:from>
    <xdr:to>
      <xdr:col>19</xdr:col>
      <xdr:colOff>177800</xdr:colOff>
      <xdr:row>38</xdr:row>
      <xdr:rowOff>140208</xdr:rowOff>
    </xdr:to>
    <xdr:cxnSp macro="">
      <xdr:nvCxnSpPr>
        <xdr:cNvPr id="76" name="直線コネクタ 75">
          <a:extLst>
            <a:ext uri="{FF2B5EF4-FFF2-40B4-BE49-F238E27FC236}">
              <a16:creationId xmlns:a16="http://schemas.microsoft.com/office/drawing/2014/main" id="{AE21E58C-6968-48DE-A732-3F3CA88DEDC7}"/>
            </a:ext>
          </a:extLst>
        </xdr:cNvPr>
        <xdr:cNvCxnSpPr/>
      </xdr:nvCxnSpPr>
      <xdr:spPr>
        <a:xfrm>
          <a:off x="2619375" y="6257163"/>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4826</xdr:rowOff>
    </xdr:from>
    <xdr:to>
      <xdr:col>10</xdr:col>
      <xdr:colOff>165100</xdr:colOff>
      <xdr:row>38</xdr:row>
      <xdr:rowOff>106426</xdr:rowOff>
    </xdr:to>
    <xdr:sp textlink="">
      <xdr:nvSpPr>
        <xdr:cNvPr id="77" name="楕円 76">
          <a:extLst>
            <a:ext uri="{FF2B5EF4-FFF2-40B4-BE49-F238E27FC236}">
              <a16:creationId xmlns:a16="http://schemas.microsoft.com/office/drawing/2014/main" id="{70DABFF7-D6BF-4C42-8860-6AFFE27ED3A8}"/>
            </a:ext>
          </a:extLst>
        </xdr:cNvPr>
        <xdr:cNvSpPr/>
      </xdr:nvSpPr>
      <xdr:spPr>
        <a:xfrm>
          <a:off x="1781175" y="61706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55626</xdr:rowOff>
    </xdr:from>
    <xdr:to>
      <xdr:col>15</xdr:col>
      <xdr:colOff>50800</xdr:colOff>
      <xdr:row>38</xdr:row>
      <xdr:rowOff>94488</xdr:rowOff>
    </xdr:to>
    <xdr:cxnSp macro="">
      <xdr:nvCxnSpPr>
        <xdr:cNvPr id="78" name="直線コネクタ 77">
          <a:extLst>
            <a:ext uri="{FF2B5EF4-FFF2-40B4-BE49-F238E27FC236}">
              <a16:creationId xmlns:a16="http://schemas.microsoft.com/office/drawing/2014/main" id="{F34130CF-7707-4C70-8A5B-ED8031C1CD68}"/>
            </a:ext>
          </a:extLst>
        </xdr:cNvPr>
        <xdr:cNvCxnSpPr/>
      </xdr:nvCxnSpPr>
      <xdr:spPr>
        <a:xfrm>
          <a:off x="1828800" y="6218301"/>
          <a:ext cx="79057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135128</xdr:rowOff>
    </xdr:from>
    <xdr:to>
      <xdr:col>6</xdr:col>
      <xdr:colOff>38100</xdr:colOff>
      <xdr:row>38</xdr:row>
      <xdr:rowOff>65278</xdr:rowOff>
    </xdr:to>
    <xdr:sp textlink="">
      <xdr:nvSpPr>
        <xdr:cNvPr id="79" name="楕円 78">
          <a:extLst>
            <a:ext uri="{FF2B5EF4-FFF2-40B4-BE49-F238E27FC236}">
              <a16:creationId xmlns:a16="http://schemas.microsoft.com/office/drawing/2014/main" id="{FADE5DF0-074F-4043-B367-20E50FAB3834}"/>
            </a:ext>
          </a:extLst>
        </xdr:cNvPr>
        <xdr:cNvSpPr/>
      </xdr:nvSpPr>
      <xdr:spPr>
        <a:xfrm>
          <a:off x="981075" y="61358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14478</xdr:rowOff>
    </xdr:from>
    <xdr:to>
      <xdr:col>10</xdr:col>
      <xdr:colOff>114300</xdr:colOff>
      <xdr:row>38</xdr:row>
      <xdr:rowOff>55626</xdr:rowOff>
    </xdr:to>
    <xdr:cxnSp macro="">
      <xdr:nvCxnSpPr>
        <xdr:cNvPr id="80" name="直線コネクタ 79">
          <a:extLst>
            <a:ext uri="{FF2B5EF4-FFF2-40B4-BE49-F238E27FC236}">
              <a16:creationId xmlns:a16="http://schemas.microsoft.com/office/drawing/2014/main" id="{10991FA2-F3E8-41D6-90B8-0076818E3BF4}"/>
            </a:ext>
          </a:extLst>
        </xdr:cNvPr>
        <xdr:cNvCxnSpPr/>
      </xdr:nvCxnSpPr>
      <xdr:spPr>
        <a:xfrm>
          <a:off x="1028700" y="6173978"/>
          <a:ext cx="8001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161561</xdr:rowOff>
    </xdr:from>
    <xdr:ext cx="405111" cy="259045"/>
    <xdr:sp textlink="">
      <xdr:nvSpPr>
        <xdr:cNvPr id="81" name="n_1aveValue【道路】&#10;有形固定資産減価償却率">
          <a:extLst>
            <a:ext uri="{FF2B5EF4-FFF2-40B4-BE49-F238E27FC236}">
              <a16:creationId xmlns:a16="http://schemas.microsoft.com/office/drawing/2014/main" id="{8219A886-E1D4-4F11-8700-8F49F9CC8F1B}"/>
            </a:ext>
          </a:extLst>
        </xdr:cNvPr>
        <xdr:cNvSpPr txBox="1"/>
      </xdr:nvSpPr>
      <xdr:spPr>
        <a:xfrm>
          <a:off x="3239144" y="648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143273</xdr:rowOff>
    </xdr:from>
    <xdr:ext cx="405111" cy="259045"/>
    <xdr:sp textlink="">
      <xdr:nvSpPr>
        <xdr:cNvPr id="82" name="n_2aveValue【道路】&#10;有形固定資産減価償却率">
          <a:extLst>
            <a:ext uri="{FF2B5EF4-FFF2-40B4-BE49-F238E27FC236}">
              <a16:creationId xmlns:a16="http://schemas.microsoft.com/office/drawing/2014/main" id="{66309BF9-A387-47FE-AE6B-1CBA4C4BFE2A}"/>
            </a:ext>
          </a:extLst>
        </xdr:cNvPr>
        <xdr:cNvSpPr txBox="1"/>
      </xdr:nvSpPr>
      <xdr:spPr>
        <a:xfrm>
          <a:off x="2439044" y="6464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106697</xdr:rowOff>
    </xdr:from>
    <xdr:ext cx="405111" cy="259045"/>
    <xdr:sp textlink="">
      <xdr:nvSpPr>
        <xdr:cNvPr id="83" name="n_3aveValue【道路】&#10;有形固定資産減価償却率">
          <a:extLst>
            <a:ext uri="{FF2B5EF4-FFF2-40B4-BE49-F238E27FC236}">
              <a16:creationId xmlns:a16="http://schemas.microsoft.com/office/drawing/2014/main" id="{814459E5-B653-49EC-969C-45AA833C709F}"/>
            </a:ext>
          </a:extLst>
        </xdr:cNvPr>
        <xdr:cNvSpPr txBox="1"/>
      </xdr:nvSpPr>
      <xdr:spPr>
        <a:xfrm>
          <a:off x="1648469" y="642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72407</xdr:rowOff>
    </xdr:from>
    <xdr:ext cx="405111" cy="259045"/>
    <xdr:sp textlink="">
      <xdr:nvSpPr>
        <xdr:cNvPr id="84" name="n_4aveValue【道路】&#10;有形固定資産減価償却率">
          <a:extLst>
            <a:ext uri="{FF2B5EF4-FFF2-40B4-BE49-F238E27FC236}">
              <a16:creationId xmlns:a16="http://schemas.microsoft.com/office/drawing/2014/main" id="{25BA9E02-3FF6-4487-BA4A-47871B55BA55}"/>
            </a:ext>
          </a:extLst>
        </xdr:cNvPr>
        <xdr:cNvSpPr txBox="1"/>
      </xdr:nvSpPr>
      <xdr:spPr>
        <a:xfrm>
          <a:off x="848369" y="639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36085</xdr:rowOff>
    </xdr:from>
    <xdr:ext cx="405111" cy="259045"/>
    <xdr:sp textlink="">
      <xdr:nvSpPr>
        <xdr:cNvPr id="85" name="n_1mainValue【道路】&#10;有形固定資産減価償却率">
          <a:extLst>
            <a:ext uri="{FF2B5EF4-FFF2-40B4-BE49-F238E27FC236}">
              <a16:creationId xmlns:a16="http://schemas.microsoft.com/office/drawing/2014/main" id="{3F06BB84-FF02-4ED8-9663-B1B3C2D92E32}"/>
            </a:ext>
          </a:extLst>
        </xdr:cNvPr>
        <xdr:cNvSpPr txBox="1"/>
      </xdr:nvSpPr>
      <xdr:spPr>
        <a:xfrm>
          <a:off x="32391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161815</xdr:rowOff>
    </xdr:from>
    <xdr:ext cx="405111" cy="259045"/>
    <xdr:sp textlink="">
      <xdr:nvSpPr>
        <xdr:cNvPr id="86" name="n_2mainValue【道路】&#10;有形固定資産減価償却率">
          <a:extLst>
            <a:ext uri="{FF2B5EF4-FFF2-40B4-BE49-F238E27FC236}">
              <a16:creationId xmlns:a16="http://schemas.microsoft.com/office/drawing/2014/main" id="{78374FEA-9FC1-4079-8A4D-6C936C793D9F}"/>
            </a:ext>
          </a:extLst>
        </xdr:cNvPr>
        <xdr:cNvSpPr txBox="1"/>
      </xdr:nvSpPr>
      <xdr:spPr>
        <a:xfrm>
          <a:off x="2439044" y="600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122953</xdr:rowOff>
    </xdr:from>
    <xdr:ext cx="405111" cy="259045"/>
    <xdr:sp textlink="">
      <xdr:nvSpPr>
        <xdr:cNvPr id="87" name="n_3mainValue【道路】&#10;有形固定資産減価償却率">
          <a:extLst>
            <a:ext uri="{FF2B5EF4-FFF2-40B4-BE49-F238E27FC236}">
              <a16:creationId xmlns:a16="http://schemas.microsoft.com/office/drawing/2014/main" id="{55D00B1D-EB91-469B-9238-B8D03B168B71}"/>
            </a:ext>
          </a:extLst>
        </xdr:cNvPr>
        <xdr:cNvSpPr txBox="1"/>
      </xdr:nvSpPr>
      <xdr:spPr>
        <a:xfrm>
          <a:off x="1648469" y="5964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81805</xdr:rowOff>
    </xdr:from>
    <xdr:ext cx="405111" cy="259045"/>
    <xdr:sp textlink="">
      <xdr:nvSpPr>
        <xdr:cNvPr id="88" name="n_4mainValue【道路】&#10;有形固定資産減価償却率">
          <a:extLst>
            <a:ext uri="{FF2B5EF4-FFF2-40B4-BE49-F238E27FC236}">
              <a16:creationId xmlns:a16="http://schemas.microsoft.com/office/drawing/2014/main" id="{A18730AA-9BF2-4796-A6B1-668C19BF2002}"/>
            </a:ext>
          </a:extLst>
        </xdr:cNvPr>
        <xdr:cNvSpPr txBox="1"/>
      </xdr:nvSpPr>
      <xdr:spPr>
        <a:xfrm>
          <a:off x="848369" y="5923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89" name="正方形/長方形 88">
          <a:extLst>
            <a:ext uri="{FF2B5EF4-FFF2-40B4-BE49-F238E27FC236}">
              <a16:creationId xmlns:a16="http://schemas.microsoft.com/office/drawing/2014/main" id="{96BDCCC9-64EB-456C-BE27-63C07646350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0" name="正方形/長方形 89">
          <a:extLst>
            <a:ext uri="{FF2B5EF4-FFF2-40B4-BE49-F238E27FC236}">
              <a16:creationId xmlns:a16="http://schemas.microsoft.com/office/drawing/2014/main" id="{5785E753-343A-4E9F-9C7A-B5DB547FFDE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1" name="正方形/長方形 90">
          <a:extLst>
            <a:ext uri="{FF2B5EF4-FFF2-40B4-BE49-F238E27FC236}">
              <a16:creationId xmlns:a16="http://schemas.microsoft.com/office/drawing/2014/main" id="{D9C25D74-93B7-4B6A-A12D-26D53A0DC8E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2" name="正方形/長方形 91">
          <a:extLst>
            <a:ext uri="{FF2B5EF4-FFF2-40B4-BE49-F238E27FC236}">
              <a16:creationId xmlns:a16="http://schemas.microsoft.com/office/drawing/2014/main" id="{588A9918-87E1-41BC-BA87-F73D9CD7176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3" name="正方形/長方形 92">
          <a:extLst>
            <a:ext uri="{FF2B5EF4-FFF2-40B4-BE49-F238E27FC236}">
              <a16:creationId xmlns:a16="http://schemas.microsoft.com/office/drawing/2014/main" id="{6210FD1F-19B4-46DA-9ECE-1E949EE0FD7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4" name="正方形/長方形 93">
          <a:extLst>
            <a:ext uri="{FF2B5EF4-FFF2-40B4-BE49-F238E27FC236}">
              <a16:creationId xmlns:a16="http://schemas.microsoft.com/office/drawing/2014/main" id="{C8480D5D-666E-480B-A543-A43B11D6039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5" name="正方形/長方形 94">
          <a:extLst>
            <a:ext uri="{FF2B5EF4-FFF2-40B4-BE49-F238E27FC236}">
              <a16:creationId xmlns:a16="http://schemas.microsoft.com/office/drawing/2014/main" id="{E7E8BA3F-360A-44A7-91CF-2C2AF1F21D5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6" name="正方形/長方形 95">
          <a:extLst>
            <a:ext uri="{FF2B5EF4-FFF2-40B4-BE49-F238E27FC236}">
              <a16:creationId xmlns:a16="http://schemas.microsoft.com/office/drawing/2014/main" id="{254F8F6C-85A7-465F-989F-00C5E24A4471}"/>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7" name="テキスト ボックス 96">
          <a:extLst>
            <a:ext uri="{FF2B5EF4-FFF2-40B4-BE49-F238E27FC236}">
              <a16:creationId xmlns:a16="http://schemas.microsoft.com/office/drawing/2014/main" id="{776CC590-DBFE-4902-A964-7323BB041FF0}"/>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8A124A4-88D8-4000-8F99-1A91BCA45B7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B3A5DC7-457C-4671-8D1E-362D8A7CA6CB}"/>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0" name="テキスト ボックス 99">
          <a:extLst>
            <a:ext uri="{FF2B5EF4-FFF2-40B4-BE49-F238E27FC236}">
              <a16:creationId xmlns:a16="http://schemas.microsoft.com/office/drawing/2014/main" id="{2BF51593-D27A-46D5-87E5-337545B3E5ED}"/>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F13F43A-DE60-45BA-A2FF-6E50AD854B5C}"/>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2" name="テキスト ボックス 101">
          <a:extLst>
            <a:ext uri="{FF2B5EF4-FFF2-40B4-BE49-F238E27FC236}">
              <a16:creationId xmlns:a16="http://schemas.microsoft.com/office/drawing/2014/main" id="{C2411371-0552-4366-8C9D-6312966331EE}"/>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CF97895-0C05-4461-AA96-B5BEE137BB9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4" name="テキスト ボックス 103">
          <a:extLst>
            <a:ext uri="{FF2B5EF4-FFF2-40B4-BE49-F238E27FC236}">
              <a16:creationId xmlns:a16="http://schemas.microsoft.com/office/drawing/2014/main" id="{83B536C8-2B17-4951-AB55-98DDE4FEC332}"/>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CB43DD8-E42B-4BC3-9085-CA0BBA961777}"/>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6" name="テキスト ボックス 105">
          <a:extLst>
            <a:ext uri="{FF2B5EF4-FFF2-40B4-BE49-F238E27FC236}">
              <a16:creationId xmlns:a16="http://schemas.microsoft.com/office/drawing/2014/main" id="{7C08D145-3113-48E9-A48E-BA08FF8B7344}"/>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EF72824-7185-41FE-840A-AB5A166F84F9}"/>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08" name="テキスト ボックス 107">
          <a:extLst>
            <a:ext uri="{FF2B5EF4-FFF2-40B4-BE49-F238E27FC236}">
              <a16:creationId xmlns:a16="http://schemas.microsoft.com/office/drawing/2014/main" id="{B06E55FB-D6CF-4B03-A2D3-7565700ED67A}"/>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ABC9621-A1A8-477B-A261-65713A061D7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textlink="">
      <xdr:nvSpPr>
        <xdr:cNvPr id="110" name="テキスト ボックス 109">
          <a:extLst>
            <a:ext uri="{FF2B5EF4-FFF2-40B4-BE49-F238E27FC236}">
              <a16:creationId xmlns:a16="http://schemas.microsoft.com/office/drawing/2014/main" id="{96D4DE0F-57B1-465B-A7AD-533D59265E78}"/>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1" name="【道路】&#10;一人当たり延長グラフ枠">
          <a:extLst>
            <a:ext uri="{FF2B5EF4-FFF2-40B4-BE49-F238E27FC236}">
              <a16:creationId xmlns:a16="http://schemas.microsoft.com/office/drawing/2014/main" id="{4C4E8A89-5304-485A-B903-CEB662A0C0EC}"/>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53594</xdr:rowOff>
    </xdr:from>
    <xdr:to>
      <xdr:col>54</xdr:col>
      <xdr:colOff>189865</xdr:colOff>
      <xdr:row>41</xdr:row>
      <xdr:rowOff>44704</xdr:rowOff>
    </xdr:to>
    <xdr:cxnSp macro="">
      <xdr:nvCxnSpPr>
        <xdr:cNvPr id="112" name="直線コネクタ 111">
          <a:extLst>
            <a:ext uri="{FF2B5EF4-FFF2-40B4-BE49-F238E27FC236}">
              <a16:creationId xmlns:a16="http://schemas.microsoft.com/office/drawing/2014/main" id="{C67567F3-B437-4453-8AE1-312B2F6328D0}"/>
            </a:ext>
          </a:extLst>
        </xdr:cNvPr>
        <xdr:cNvCxnSpPr/>
      </xdr:nvCxnSpPr>
      <xdr:spPr>
        <a:xfrm flipV="1">
          <a:off x="9429115" y="5403469"/>
          <a:ext cx="0" cy="1292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48531</xdr:rowOff>
    </xdr:from>
    <xdr:ext cx="469744" cy="259045"/>
    <xdr:sp textlink="">
      <xdr:nvSpPr>
        <xdr:cNvPr id="113" name="【道路】&#10;一人当たり延長最小値テキスト">
          <a:extLst>
            <a:ext uri="{FF2B5EF4-FFF2-40B4-BE49-F238E27FC236}">
              <a16:creationId xmlns:a16="http://schemas.microsoft.com/office/drawing/2014/main" id="{7A122B9B-BECB-4AC8-87B2-9CD9EDEDC383}"/>
            </a:ext>
          </a:extLst>
        </xdr:cNvPr>
        <xdr:cNvSpPr txBox="1"/>
      </xdr:nvSpPr>
      <xdr:spPr>
        <a:xfrm>
          <a:off x="9467850" y="6693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44704</xdr:rowOff>
    </xdr:from>
    <xdr:to>
      <xdr:col>55</xdr:col>
      <xdr:colOff>88900</xdr:colOff>
      <xdr:row>41</xdr:row>
      <xdr:rowOff>44704</xdr:rowOff>
    </xdr:to>
    <xdr:cxnSp macro="">
      <xdr:nvCxnSpPr>
        <xdr:cNvPr id="114" name="直線コネクタ 113">
          <a:extLst>
            <a:ext uri="{FF2B5EF4-FFF2-40B4-BE49-F238E27FC236}">
              <a16:creationId xmlns:a16="http://schemas.microsoft.com/office/drawing/2014/main" id="{56FCFD2B-92D3-4D6C-A560-90C573B64E2A}"/>
            </a:ext>
          </a:extLst>
        </xdr:cNvPr>
        <xdr:cNvCxnSpPr/>
      </xdr:nvCxnSpPr>
      <xdr:spPr>
        <a:xfrm>
          <a:off x="9363075" y="669632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271</xdr:rowOff>
    </xdr:from>
    <xdr:ext cx="534377" cy="259045"/>
    <xdr:sp textlink="">
      <xdr:nvSpPr>
        <xdr:cNvPr id="115" name="【道路】&#10;一人当たり延長最大値テキスト">
          <a:extLst>
            <a:ext uri="{FF2B5EF4-FFF2-40B4-BE49-F238E27FC236}">
              <a16:creationId xmlns:a16="http://schemas.microsoft.com/office/drawing/2014/main" id="{0A5C4B66-AD5D-4816-92E1-05BE363D2234}"/>
            </a:ext>
          </a:extLst>
        </xdr:cNvPr>
        <xdr:cNvSpPr txBox="1"/>
      </xdr:nvSpPr>
      <xdr:spPr>
        <a:xfrm>
          <a:off x="9467850" y="519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53594</xdr:rowOff>
    </xdr:from>
    <xdr:to>
      <xdr:col>55</xdr:col>
      <xdr:colOff>88900</xdr:colOff>
      <xdr:row>33</xdr:row>
      <xdr:rowOff>53594</xdr:rowOff>
    </xdr:to>
    <xdr:cxnSp macro="">
      <xdr:nvCxnSpPr>
        <xdr:cNvPr id="116" name="直線コネクタ 115">
          <a:extLst>
            <a:ext uri="{FF2B5EF4-FFF2-40B4-BE49-F238E27FC236}">
              <a16:creationId xmlns:a16="http://schemas.microsoft.com/office/drawing/2014/main" id="{9C2689D1-D30C-49F6-9508-A42DCF72347F}"/>
            </a:ext>
          </a:extLst>
        </xdr:cNvPr>
        <xdr:cNvCxnSpPr/>
      </xdr:nvCxnSpPr>
      <xdr:spPr>
        <a:xfrm>
          <a:off x="9363075" y="54034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66819</xdr:rowOff>
    </xdr:from>
    <xdr:ext cx="469744" cy="259045"/>
    <xdr:sp textlink="">
      <xdr:nvSpPr>
        <xdr:cNvPr id="117" name="【道路】&#10;一人当たり延長平均値テキスト">
          <a:extLst>
            <a:ext uri="{FF2B5EF4-FFF2-40B4-BE49-F238E27FC236}">
              <a16:creationId xmlns:a16="http://schemas.microsoft.com/office/drawing/2014/main" id="{61A22F91-7566-4D5E-9363-5F41362A8E23}"/>
            </a:ext>
          </a:extLst>
        </xdr:cNvPr>
        <xdr:cNvSpPr txBox="1"/>
      </xdr:nvSpPr>
      <xdr:spPr>
        <a:xfrm>
          <a:off x="9467850" y="63882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88392</xdr:rowOff>
    </xdr:from>
    <xdr:to>
      <xdr:col>55</xdr:col>
      <xdr:colOff>50800</xdr:colOff>
      <xdr:row>40</xdr:row>
      <xdr:rowOff>18542</xdr:rowOff>
    </xdr:to>
    <xdr:sp textlink="">
      <xdr:nvSpPr>
        <xdr:cNvPr id="118" name="フローチャート: 判断 117">
          <a:extLst>
            <a:ext uri="{FF2B5EF4-FFF2-40B4-BE49-F238E27FC236}">
              <a16:creationId xmlns:a16="http://schemas.microsoft.com/office/drawing/2014/main" id="{BD090F17-7B77-478D-8E54-67F06199FB5E}"/>
            </a:ext>
          </a:extLst>
        </xdr:cNvPr>
        <xdr:cNvSpPr/>
      </xdr:nvSpPr>
      <xdr:spPr>
        <a:xfrm>
          <a:off x="9401175" y="640981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89154</xdr:rowOff>
    </xdr:from>
    <xdr:to>
      <xdr:col>50</xdr:col>
      <xdr:colOff>165100</xdr:colOff>
      <xdr:row>40</xdr:row>
      <xdr:rowOff>19304</xdr:rowOff>
    </xdr:to>
    <xdr:sp textlink="">
      <xdr:nvSpPr>
        <xdr:cNvPr id="119" name="フローチャート: 判断 118">
          <a:extLst>
            <a:ext uri="{FF2B5EF4-FFF2-40B4-BE49-F238E27FC236}">
              <a16:creationId xmlns:a16="http://schemas.microsoft.com/office/drawing/2014/main" id="{ECE390DF-F9DC-4E22-851D-26450B1E40F2}"/>
            </a:ext>
          </a:extLst>
        </xdr:cNvPr>
        <xdr:cNvSpPr/>
      </xdr:nvSpPr>
      <xdr:spPr>
        <a:xfrm>
          <a:off x="8639175" y="64105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89408</xdr:rowOff>
    </xdr:from>
    <xdr:to>
      <xdr:col>46</xdr:col>
      <xdr:colOff>38100</xdr:colOff>
      <xdr:row>40</xdr:row>
      <xdr:rowOff>19558</xdr:rowOff>
    </xdr:to>
    <xdr:sp textlink="">
      <xdr:nvSpPr>
        <xdr:cNvPr id="120" name="フローチャート: 判断 119">
          <a:extLst>
            <a:ext uri="{FF2B5EF4-FFF2-40B4-BE49-F238E27FC236}">
              <a16:creationId xmlns:a16="http://schemas.microsoft.com/office/drawing/2014/main" id="{82C2CFE4-F152-4275-97F2-20539E4721A0}"/>
            </a:ext>
          </a:extLst>
        </xdr:cNvPr>
        <xdr:cNvSpPr/>
      </xdr:nvSpPr>
      <xdr:spPr>
        <a:xfrm>
          <a:off x="7839075" y="64108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91059</xdr:rowOff>
    </xdr:from>
    <xdr:to>
      <xdr:col>41</xdr:col>
      <xdr:colOff>101600</xdr:colOff>
      <xdr:row>40</xdr:row>
      <xdr:rowOff>21209</xdr:rowOff>
    </xdr:to>
    <xdr:sp textlink="">
      <xdr:nvSpPr>
        <xdr:cNvPr id="121" name="フローチャート: 判断 120">
          <a:extLst>
            <a:ext uri="{FF2B5EF4-FFF2-40B4-BE49-F238E27FC236}">
              <a16:creationId xmlns:a16="http://schemas.microsoft.com/office/drawing/2014/main" id="{10CF6F22-A6C5-4540-B0B3-2AF7B88FDDB7}"/>
            </a:ext>
          </a:extLst>
        </xdr:cNvPr>
        <xdr:cNvSpPr/>
      </xdr:nvSpPr>
      <xdr:spPr>
        <a:xfrm>
          <a:off x="7029450" y="641248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89535</xdr:rowOff>
    </xdr:from>
    <xdr:to>
      <xdr:col>36</xdr:col>
      <xdr:colOff>165100</xdr:colOff>
      <xdr:row>40</xdr:row>
      <xdr:rowOff>19685</xdr:rowOff>
    </xdr:to>
    <xdr:sp textlink="">
      <xdr:nvSpPr>
        <xdr:cNvPr id="122" name="フローチャート: 判断 121">
          <a:extLst>
            <a:ext uri="{FF2B5EF4-FFF2-40B4-BE49-F238E27FC236}">
              <a16:creationId xmlns:a16="http://schemas.microsoft.com/office/drawing/2014/main" id="{1EB44BA4-58FA-42CB-A784-1E1FD7D91EF5}"/>
            </a:ext>
          </a:extLst>
        </xdr:cNvPr>
        <xdr:cNvSpPr/>
      </xdr:nvSpPr>
      <xdr:spPr>
        <a:xfrm>
          <a:off x="6238875" y="64109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3" name="テキスト ボックス 122">
          <a:extLst>
            <a:ext uri="{FF2B5EF4-FFF2-40B4-BE49-F238E27FC236}">
              <a16:creationId xmlns:a16="http://schemas.microsoft.com/office/drawing/2014/main" id="{6A464CD2-7487-4AF4-A96F-F7A5719EA8B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4" name="テキスト ボックス 123">
          <a:extLst>
            <a:ext uri="{FF2B5EF4-FFF2-40B4-BE49-F238E27FC236}">
              <a16:creationId xmlns:a16="http://schemas.microsoft.com/office/drawing/2014/main" id="{9FA12559-044C-409B-805D-4404C1055C9B}"/>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5" name="テキスト ボックス 124">
          <a:extLst>
            <a:ext uri="{FF2B5EF4-FFF2-40B4-BE49-F238E27FC236}">
              <a16:creationId xmlns:a16="http://schemas.microsoft.com/office/drawing/2014/main" id="{85842445-98A4-449F-874F-CC78FDC99D1F}"/>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6" name="テキスト ボックス 125">
          <a:extLst>
            <a:ext uri="{FF2B5EF4-FFF2-40B4-BE49-F238E27FC236}">
              <a16:creationId xmlns:a16="http://schemas.microsoft.com/office/drawing/2014/main" id="{D517C61A-219F-4698-8AB5-5C4143653794}"/>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F6FD6005-BBE7-4C9B-AF4A-018025B0227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39624</xdr:rowOff>
    </xdr:from>
    <xdr:to>
      <xdr:col>55</xdr:col>
      <xdr:colOff>50800</xdr:colOff>
      <xdr:row>39</xdr:row>
      <xdr:rowOff>141224</xdr:rowOff>
    </xdr:to>
    <xdr:sp textlink="">
      <xdr:nvSpPr>
        <xdr:cNvPr id="128" name="楕円 127">
          <a:extLst>
            <a:ext uri="{FF2B5EF4-FFF2-40B4-BE49-F238E27FC236}">
              <a16:creationId xmlns:a16="http://schemas.microsoft.com/office/drawing/2014/main" id="{D37D65FC-6D6C-43CE-9366-9361E69C690B}"/>
            </a:ext>
          </a:extLst>
        </xdr:cNvPr>
        <xdr:cNvSpPr/>
      </xdr:nvSpPr>
      <xdr:spPr>
        <a:xfrm>
          <a:off x="9401175" y="636422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62501</xdr:rowOff>
    </xdr:from>
    <xdr:ext cx="469744" cy="259045"/>
    <xdr:sp textlink="">
      <xdr:nvSpPr>
        <xdr:cNvPr id="129" name="【道路】&#10;一人当たり延長該当値テキスト">
          <a:extLst>
            <a:ext uri="{FF2B5EF4-FFF2-40B4-BE49-F238E27FC236}">
              <a16:creationId xmlns:a16="http://schemas.microsoft.com/office/drawing/2014/main" id="{9C04E603-53F5-49F8-8048-E8EE7F024858}"/>
            </a:ext>
          </a:extLst>
        </xdr:cNvPr>
        <xdr:cNvSpPr txBox="1"/>
      </xdr:nvSpPr>
      <xdr:spPr>
        <a:xfrm>
          <a:off x="9467850" y="6228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43180</xdr:rowOff>
    </xdr:from>
    <xdr:to>
      <xdr:col>50</xdr:col>
      <xdr:colOff>165100</xdr:colOff>
      <xdr:row>39</xdr:row>
      <xdr:rowOff>144780</xdr:rowOff>
    </xdr:to>
    <xdr:sp textlink="">
      <xdr:nvSpPr>
        <xdr:cNvPr id="130" name="楕円 129">
          <a:extLst>
            <a:ext uri="{FF2B5EF4-FFF2-40B4-BE49-F238E27FC236}">
              <a16:creationId xmlns:a16="http://schemas.microsoft.com/office/drawing/2014/main" id="{6A32789A-64A7-4FA3-A467-49D7B208D86C}"/>
            </a:ext>
          </a:extLst>
        </xdr:cNvPr>
        <xdr:cNvSpPr/>
      </xdr:nvSpPr>
      <xdr:spPr>
        <a:xfrm>
          <a:off x="8639175" y="63709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90424</xdr:rowOff>
    </xdr:from>
    <xdr:to>
      <xdr:col>55</xdr:col>
      <xdr:colOff>0</xdr:colOff>
      <xdr:row>39</xdr:row>
      <xdr:rowOff>93980</xdr:rowOff>
    </xdr:to>
    <xdr:cxnSp macro="">
      <xdr:nvCxnSpPr>
        <xdr:cNvPr id="131" name="直線コネクタ 130">
          <a:extLst>
            <a:ext uri="{FF2B5EF4-FFF2-40B4-BE49-F238E27FC236}">
              <a16:creationId xmlns:a16="http://schemas.microsoft.com/office/drawing/2014/main" id="{A8090F8F-A7A2-4108-AFF7-A602806B09AD}"/>
            </a:ext>
          </a:extLst>
        </xdr:cNvPr>
        <xdr:cNvCxnSpPr/>
      </xdr:nvCxnSpPr>
      <xdr:spPr>
        <a:xfrm flipV="1">
          <a:off x="8686800" y="6411849"/>
          <a:ext cx="74295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45466</xdr:rowOff>
    </xdr:from>
    <xdr:to>
      <xdr:col>46</xdr:col>
      <xdr:colOff>38100</xdr:colOff>
      <xdr:row>39</xdr:row>
      <xdr:rowOff>147066</xdr:rowOff>
    </xdr:to>
    <xdr:sp textlink="">
      <xdr:nvSpPr>
        <xdr:cNvPr id="132" name="楕円 131">
          <a:extLst>
            <a:ext uri="{FF2B5EF4-FFF2-40B4-BE49-F238E27FC236}">
              <a16:creationId xmlns:a16="http://schemas.microsoft.com/office/drawing/2014/main" id="{C05DE0C0-A2A0-4A20-8661-C2B72239968B}"/>
            </a:ext>
          </a:extLst>
        </xdr:cNvPr>
        <xdr:cNvSpPr/>
      </xdr:nvSpPr>
      <xdr:spPr>
        <a:xfrm>
          <a:off x="7839075" y="63732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93980</xdr:rowOff>
    </xdr:from>
    <xdr:to>
      <xdr:col>50</xdr:col>
      <xdr:colOff>114300</xdr:colOff>
      <xdr:row>39</xdr:row>
      <xdr:rowOff>96266</xdr:rowOff>
    </xdr:to>
    <xdr:cxnSp macro="">
      <xdr:nvCxnSpPr>
        <xdr:cNvPr id="133" name="直線コネクタ 132">
          <a:extLst>
            <a:ext uri="{FF2B5EF4-FFF2-40B4-BE49-F238E27FC236}">
              <a16:creationId xmlns:a16="http://schemas.microsoft.com/office/drawing/2014/main" id="{5A3388BF-F5E9-4871-A6D7-9FE0B7FC49A3}"/>
            </a:ext>
          </a:extLst>
        </xdr:cNvPr>
        <xdr:cNvCxnSpPr/>
      </xdr:nvCxnSpPr>
      <xdr:spPr>
        <a:xfrm flipV="1">
          <a:off x="7886700" y="6418580"/>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48387</xdr:rowOff>
    </xdr:from>
    <xdr:to>
      <xdr:col>41</xdr:col>
      <xdr:colOff>101600</xdr:colOff>
      <xdr:row>39</xdr:row>
      <xdr:rowOff>149987</xdr:rowOff>
    </xdr:to>
    <xdr:sp textlink="">
      <xdr:nvSpPr>
        <xdr:cNvPr id="134" name="楕円 133">
          <a:extLst>
            <a:ext uri="{FF2B5EF4-FFF2-40B4-BE49-F238E27FC236}">
              <a16:creationId xmlns:a16="http://schemas.microsoft.com/office/drawing/2014/main" id="{20EB74F0-BE7E-4AF6-9222-C5B5A05BD271}"/>
            </a:ext>
          </a:extLst>
        </xdr:cNvPr>
        <xdr:cNvSpPr/>
      </xdr:nvSpPr>
      <xdr:spPr>
        <a:xfrm>
          <a:off x="7029450" y="63698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96266</xdr:rowOff>
    </xdr:from>
    <xdr:to>
      <xdr:col>45</xdr:col>
      <xdr:colOff>177800</xdr:colOff>
      <xdr:row>39</xdr:row>
      <xdr:rowOff>99187</xdr:rowOff>
    </xdr:to>
    <xdr:cxnSp macro="">
      <xdr:nvCxnSpPr>
        <xdr:cNvPr id="135" name="直線コネクタ 134">
          <a:extLst>
            <a:ext uri="{FF2B5EF4-FFF2-40B4-BE49-F238E27FC236}">
              <a16:creationId xmlns:a16="http://schemas.microsoft.com/office/drawing/2014/main" id="{ABDD7A18-BC70-4A77-9A1A-9E8BE3421B8D}"/>
            </a:ext>
          </a:extLst>
        </xdr:cNvPr>
        <xdr:cNvCxnSpPr/>
      </xdr:nvCxnSpPr>
      <xdr:spPr>
        <a:xfrm flipV="1">
          <a:off x="7077075" y="6420866"/>
          <a:ext cx="809625"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40894</xdr:rowOff>
    </xdr:from>
    <xdr:to>
      <xdr:col>36</xdr:col>
      <xdr:colOff>165100</xdr:colOff>
      <xdr:row>39</xdr:row>
      <xdr:rowOff>142494</xdr:rowOff>
    </xdr:to>
    <xdr:sp textlink="">
      <xdr:nvSpPr>
        <xdr:cNvPr id="136" name="楕円 135">
          <a:extLst>
            <a:ext uri="{FF2B5EF4-FFF2-40B4-BE49-F238E27FC236}">
              <a16:creationId xmlns:a16="http://schemas.microsoft.com/office/drawing/2014/main" id="{B4E68394-63EA-4217-A98B-52AAEAA06C67}"/>
            </a:ext>
          </a:extLst>
        </xdr:cNvPr>
        <xdr:cNvSpPr/>
      </xdr:nvSpPr>
      <xdr:spPr>
        <a:xfrm>
          <a:off x="6238875" y="636549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91694</xdr:rowOff>
    </xdr:from>
    <xdr:to>
      <xdr:col>41</xdr:col>
      <xdr:colOff>50800</xdr:colOff>
      <xdr:row>39</xdr:row>
      <xdr:rowOff>99187</xdr:rowOff>
    </xdr:to>
    <xdr:cxnSp macro="">
      <xdr:nvCxnSpPr>
        <xdr:cNvPr id="137" name="直線コネクタ 136">
          <a:extLst>
            <a:ext uri="{FF2B5EF4-FFF2-40B4-BE49-F238E27FC236}">
              <a16:creationId xmlns:a16="http://schemas.microsoft.com/office/drawing/2014/main" id="{927277DC-2267-45DF-81CD-1A01BF58AF79}"/>
            </a:ext>
          </a:extLst>
        </xdr:cNvPr>
        <xdr:cNvCxnSpPr/>
      </xdr:nvCxnSpPr>
      <xdr:spPr>
        <a:xfrm>
          <a:off x="6286500" y="6413119"/>
          <a:ext cx="790575" cy="1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10431</xdr:rowOff>
    </xdr:from>
    <xdr:ext cx="469744" cy="259045"/>
    <xdr:sp textlink="">
      <xdr:nvSpPr>
        <xdr:cNvPr id="138" name="n_1aveValue【道路】&#10;一人当たり延長">
          <a:extLst>
            <a:ext uri="{FF2B5EF4-FFF2-40B4-BE49-F238E27FC236}">
              <a16:creationId xmlns:a16="http://schemas.microsoft.com/office/drawing/2014/main" id="{B43C669E-5ABD-4CA2-9168-7B1A4006F519}"/>
            </a:ext>
          </a:extLst>
        </xdr:cNvPr>
        <xdr:cNvSpPr txBox="1"/>
      </xdr:nvSpPr>
      <xdr:spPr>
        <a:xfrm>
          <a:off x="8458277" y="649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10685</xdr:rowOff>
    </xdr:from>
    <xdr:ext cx="469744" cy="259045"/>
    <xdr:sp textlink="">
      <xdr:nvSpPr>
        <xdr:cNvPr id="139" name="n_2aveValue【道路】&#10;一人当たり延長">
          <a:extLst>
            <a:ext uri="{FF2B5EF4-FFF2-40B4-BE49-F238E27FC236}">
              <a16:creationId xmlns:a16="http://schemas.microsoft.com/office/drawing/2014/main" id="{C9A752C8-5BD2-46DA-BA19-A99197540E5E}"/>
            </a:ext>
          </a:extLst>
        </xdr:cNvPr>
        <xdr:cNvSpPr txBox="1"/>
      </xdr:nvSpPr>
      <xdr:spPr>
        <a:xfrm>
          <a:off x="7677227" y="649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12336</xdr:rowOff>
    </xdr:from>
    <xdr:ext cx="469744" cy="259045"/>
    <xdr:sp textlink="">
      <xdr:nvSpPr>
        <xdr:cNvPr id="140" name="n_3aveValue【道路】&#10;一人当たり延長">
          <a:extLst>
            <a:ext uri="{FF2B5EF4-FFF2-40B4-BE49-F238E27FC236}">
              <a16:creationId xmlns:a16="http://schemas.microsoft.com/office/drawing/2014/main" id="{60F360BD-B24F-40A9-820F-94048B3EB985}"/>
            </a:ext>
          </a:extLst>
        </xdr:cNvPr>
        <xdr:cNvSpPr txBox="1"/>
      </xdr:nvSpPr>
      <xdr:spPr>
        <a:xfrm>
          <a:off x="6867602" y="6495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10812</xdr:rowOff>
    </xdr:from>
    <xdr:ext cx="469744" cy="259045"/>
    <xdr:sp textlink="">
      <xdr:nvSpPr>
        <xdr:cNvPr id="141" name="n_4aveValue【道路】&#10;一人当たり延長">
          <a:extLst>
            <a:ext uri="{FF2B5EF4-FFF2-40B4-BE49-F238E27FC236}">
              <a16:creationId xmlns:a16="http://schemas.microsoft.com/office/drawing/2014/main" id="{30D57FCA-6C75-4CEB-ACE5-0D77340593E7}"/>
            </a:ext>
          </a:extLst>
        </xdr:cNvPr>
        <xdr:cNvSpPr txBox="1"/>
      </xdr:nvSpPr>
      <xdr:spPr>
        <a:xfrm>
          <a:off x="6067502" y="6494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161307</xdr:rowOff>
    </xdr:from>
    <xdr:ext cx="469744" cy="259045"/>
    <xdr:sp textlink="">
      <xdr:nvSpPr>
        <xdr:cNvPr id="142" name="n_1mainValue【道路】&#10;一人当たり延長">
          <a:extLst>
            <a:ext uri="{FF2B5EF4-FFF2-40B4-BE49-F238E27FC236}">
              <a16:creationId xmlns:a16="http://schemas.microsoft.com/office/drawing/2014/main" id="{8117FF2B-B215-4831-A0D5-926F0C885E3D}"/>
            </a:ext>
          </a:extLst>
        </xdr:cNvPr>
        <xdr:cNvSpPr txBox="1"/>
      </xdr:nvSpPr>
      <xdr:spPr>
        <a:xfrm>
          <a:off x="8458277" y="616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163593</xdr:rowOff>
    </xdr:from>
    <xdr:ext cx="469744" cy="259045"/>
    <xdr:sp textlink="">
      <xdr:nvSpPr>
        <xdr:cNvPr id="143" name="n_2mainValue【道路】&#10;一人当たり延長">
          <a:extLst>
            <a:ext uri="{FF2B5EF4-FFF2-40B4-BE49-F238E27FC236}">
              <a16:creationId xmlns:a16="http://schemas.microsoft.com/office/drawing/2014/main" id="{94C9C7EF-E3CA-491F-BB32-4561CE30EF1B}"/>
            </a:ext>
          </a:extLst>
        </xdr:cNvPr>
        <xdr:cNvSpPr txBox="1"/>
      </xdr:nvSpPr>
      <xdr:spPr>
        <a:xfrm>
          <a:off x="7677227" y="6161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166514</xdr:rowOff>
    </xdr:from>
    <xdr:ext cx="469744" cy="259045"/>
    <xdr:sp textlink="">
      <xdr:nvSpPr>
        <xdr:cNvPr id="144" name="n_3mainValue【道路】&#10;一人当たり延長">
          <a:extLst>
            <a:ext uri="{FF2B5EF4-FFF2-40B4-BE49-F238E27FC236}">
              <a16:creationId xmlns:a16="http://schemas.microsoft.com/office/drawing/2014/main" id="{30385726-10BD-49AE-BD3F-2F8540F11A4F}"/>
            </a:ext>
          </a:extLst>
        </xdr:cNvPr>
        <xdr:cNvSpPr txBox="1"/>
      </xdr:nvSpPr>
      <xdr:spPr>
        <a:xfrm>
          <a:off x="6867602" y="616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159021</xdr:rowOff>
    </xdr:from>
    <xdr:ext cx="469744" cy="259045"/>
    <xdr:sp textlink="">
      <xdr:nvSpPr>
        <xdr:cNvPr id="145" name="n_4mainValue【道路】&#10;一人当たり延長">
          <a:extLst>
            <a:ext uri="{FF2B5EF4-FFF2-40B4-BE49-F238E27FC236}">
              <a16:creationId xmlns:a16="http://schemas.microsoft.com/office/drawing/2014/main" id="{B552DFAB-1B27-4A29-80B3-CF1F4C6C1535}"/>
            </a:ext>
          </a:extLst>
        </xdr:cNvPr>
        <xdr:cNvSpPr txBox="1"/>
      </xdr:nvSpPr>
      <xdr:spPr>
        <a:xfrm>
          <a:off x="6067502" y="616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6" name="正方形/長方形 145">
          <a:extLst>
            <a:ext uri="{FF2B5EF4-FFF2-40B4-BE49-F238E27FC236}">
              <a16:creationId xmlns:a16="http://schemas.microsoft.com/office/drawing/2014/main" id="{C742E717-FB56-4024-8587-A594D13CE90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7" name="正方形/長方形 146">
          <a:extLst>
            <a:ext uri="{FF2B5EF4-FFF2-40B4-BE49-F238E27FC236}">
              <a16:creationId xmlns:a16="http://schemas.microsoft.com/office/drawing/2014/main" id="{FF88C65C-7C39-4CAD-B719-3AC4465730A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8" name="正方形/長方形 147">
          <a:extLst>
            <a:ext uri="{FF2B5EF4-FFF2-40B4-BE49-F238E27FC236}">
              <a16:creationId xmlns:a16="http://schemas.microsoft.com/office/drawing/2014/main" id="{B1559E24-2F22-436A-AE71-4CDBFD0B17E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49" name="正方形/長方形 148">
          <a:extLst>
            <a:ext uri="{FF2B5EF4-FFF2-40B4-BE49-F238E27FC236}">
              <a16:creationId xmlns:a16="http://schemas.microsoft.com/office/drawing/2014/main" id="{A45CC830-59B7-4AC8-8A87-6246BC4734D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0" name="正方形/長方形 149">
          <a:extLst>
            <a:ext uri="{FF2B5EF4-FFF2-40B4-BE49-F238E27FC236}">
              <a16:creationId xmlns:a16="http://schemas.microsoft.com/office/drawing/2014/main" id="{DDCC7DCE-B4AE-4E5F-81EA-5A1311F4782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1" name="正方形/長方形 150">
          <a:extLst>
            <a:ext uri="{FF2B5EF4-FFF2-40B4-BE49-F238E27FC236}">
              <a16:creationId xmlns:a16="http://schemas.microsoft.com/office/drawing/2014/main" id="{3C7E4ECA-DCD7-42DC-957B-CBD5D78471D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2" name="正方形/長方形 151">
          <a:extLst>
            <a:ext uri="{FF2B5EF4-FFF2-40B4-BE49-F238E27FC236}">
              <a16:creationId xmlns:a16="http://schemas.microsoft.com/office/drawing/2014/main" id="{4766ADCB-B3E9-4CD5-A6D9-7B51969C900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3" name="正方形/長方形 152">
          <a:extLst>
            <a:ext uri="{FF2B5EF4-FFF2-40B4-BE49-F238E27FC236}">
              <a16:creationId xmlns:a16="http://schemas.microsoft.com/office/drawing/2014/main" id="{ADF535C3-32F0-46EA-BD96-ED20BB2A382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4" name="テキスト ボックス 153">
          <a:extLst>
            <a:ext uri="{FF2B5EF4-FFF2-40B4-BE49-F238E27FC236}">
              <a16:creationId xmlns:a16="http://schemas.microsoft.com/office/drawing/2014/main" id="{266395C9-3519-4313-9911-01403376D9F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ADC7510-7C18-45AD-BCA9-C1B30239B8B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6" name="テキスト ボックス 155">
          <a:extLst>
            <a:ext uri="{FF2B5EF4-FFF2-40B4-BE49-F238E27FC236}">
              <a16:creationId xmlns:a16="http://schemas.microsoft.com/office/drawing/2014/main" id="{4FBCFAC1-3EEE-44D1-9805-737FBB7D4A2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B5DF020-FF0A-4407-8403-A841BD007FBF}"/>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textlink="">
      <xdr:nvSpPr>
        <xdr:cNvPr id="158" name="テキスト ボックス 157">
          <a:extLst>
            <a:ext uri="{FF2B5EF4-FFF2-40B4-BE49-F238E27FC236}">
              <a16:creationId xmlns:a16="http://schemas.microsoft.com/office/drawing/2014/main" id="{7B320F00-0A5D-47DB-83FD-C773FEF37DEA}"/>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F42F3AEA-0B21-41F4-BB15-DCEEFE3453D3}"/>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0" name="テキスト ボックス 159">
          <a:extLst>
            <a:ext uri="{FF2B5EF4-FFF2-40B4-BE49-F238E27FC236}">
              <a16:creationId xmlns:a16="http://schemas.microsoft.com/office/drawing/2014/main" id="{9818BB37-4541-4237-AF0A-FDCEC59259F7}"/>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8ECE0DD5-85B1-41BB-90B9-336F4A9E792D}"/>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2" name="テキスト ボックス 161">
          <a:extLst>
            <a:ext uri="{FF2B5EF4-FFF2-40B4-BE49-F238E27FC236}">
              <a16:creationId xmlns:a16="http://schemas.microsoft.com/office/drawing/2014/main" id="{D441A9C1-900D-4A78-B791-735F29CA8212}"/>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FA7D7877-0234-473A-9945-71FD6CA49217}"/>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4" name="テキスト ボックス 163">
          <a:extLst>
            <a:ext uri="{FF2B5EF4-FFF2-40B4-BE49-F238E27FC236}">
              <a16:creationId xmlns:a16="http://schemas.microsoft.com/office/drawing/2014/main" id="{8545B005-FA67-4833-A6FA-AB1F33B26DB6}"/>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D674D108-485F-460B-B873-6D7A86E30E81}"/>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textlink="">
      <xdr:nvSpPr>
        <xdr:cNvPr id="166" name="テキスト ボックス 165">
          <a:extLst>
            <a:ext uri="{FF2B5EF4-FFF2-40B4-BE49-F238E27FC236}">
              <a16:creationId xmlns:a16="http://schemas.microsoft.com/office/drawing/2014/main" id="{CD042B66-0CE6-4D2E-B015-30900AF8273C}"/>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0254EA0-497A-485F-B292-AB110F779AE0}"/>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68" name="【橋りょう・トンネル】&#10;有形固定資産減価償却率グラフ枠">
          <a:extLst>
            <a:ext uri="{FF2B5EF4-FFF2-40B4-BE49-F238E27FC236}">
              <a16:creationId xmlns:a16="http://schemas.microsoft.com/office/drawing/2014/main" id="{D0675D97-CEDE-4FB4-B2E6-E98250D439C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97155</xdr:rowOff>
    </xdr:from>
    <xdr:to>
      <xdr:col>24</xdr:col>
      <xdr:colOff>62865</xdr:colOff>
      <xdr:row>64</xdr:row>
      <xdr:rowOff>9525</xdr:rowOff>
    </xdr:to>
    <xdr:cxnSp macro="">
      <xdr:nvCxnSpPr>
        <xdr:cNvPr id="169" name="直線コネクタ 168">
          <a:extLst>
            <a:ext uri="{FF2B5EF4-FFF2-40B4-BE49-F238E27FC236}">
              <a16:creationId xmlns:a16="http://schemas.microsoft.com/office/drawing/2014/main" id="{A0F2D156-B907-4A6E-BB1D-50F91785EF92}"/>
            </a:ext>
          </a:extLst>
        </xdr:cNvPr>
        <xdr:cNvCxnSpPr/>
      </xdr:nvCxnSpPr>
      <xdr:spPr>
        <a:xfrm flipV="1">
          <a:off x="4180840" y="9174480"/>
          <a:ext cx="0" cy="1204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13352</xdr:rowOff>
    </xdr:from>
    <xdr:ext cx="405111" cy="259045"/>
    <xdr:sp textlink="">
      <xdr:nvSpPr>
        <xdr:cNvPr id="170" name="【橋りょう・トンネル】&#10;有形固定資産減価償却率最小値テキスト">
          <a:extLst>
            <a:ext uri="{FF2B5EF4-FFF2-40B4-BE49-F238E27FC236}">
              <a16:creationId xmlns:a16="http://schemas.microsoft.com/office/drawing/2014/main" id="{866AFEA3-4D2A-4E41-98CE-75DED124AABE}"/>
            </a:ext>
          </a:extLst>
        </xdr:cNvPr>
        <xdr:cNvSpPr txBox="1"/>
      </xdr:nvSpPr>
      <xdr:spPr>
        <a:xfrm>
          <a:off x="4219575" y="10382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9525</xdr:rowOff>
    </xdr:from>
    <xdr:to>
      <xdr:col>24</xdr:col>
      <xdr:colOff>152400</xdr:colOff>
      <xdr:row>64</xdr:row>
      <xdr:rowOff>9525</xdr:rowOff>
    </xdr:to>
    <xdr:cxnSp macro="">
      <xdr:nvCxnSpPr>
        <xdr:cNvPr id="171" name="直線コネクタ 170">
          <a:extLst>
            <a:ext uri="{FF2B5EF4-FFF2-40B4-BE49-F238E27FC236}">
              <a16:creationId xmlns:a16="http://schemas.microsoft.com/office/drawing/2014/main" id="{1C1E55B8-487D-49F2-B177-1723513EECD1}"/>
            </a:ext>
          </a:extLst>
        </xdr:cNvPr>
        <xdr:cNvCxnSpPr/>
      </xdr:nvCxnSpPr>
      <xdr:spPr>
        <a:xfrm>
          <a:off x="4105275" y="10379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43832</xdr:rowOff>
    </xdr:from>
    <xdr:ext cx="340478" cy="259045"/>
    <xdr:sp textlink="">
      <xdr:nvSpPr>
        <xdr:cNvPr id="172" name="【橋りょう・トンネル】&#10;有形固定資産減価償却率最大値テキスト">
          <a:extLst>
            <a:ext uri="{FF2B5EF4-FFF2-40B4-BE49-F238E27FC236}">
              <a16:creationId xmlns:a16="http://schemas.microsoft.com/office/drawing/2014/main" id="{FB420C8D-A9DA-4F93-AD27-7DFF51576166}"/>
            </a:ext>
          </a:extLst>
        </xdr:cNvPr>
        <xdr:cNvSpPr txBox="1"/>
      </xdr:nvSpPr>
      <xdr:spPr>
        <a:xfrm>
          <a:off x="4219575" y="89624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97155</xdr:rowOff>
    </xdr:from>
    <xdr:to>
      <xdr:col>24</xdr:col>
      <xdr:colOff>152400</xdr:colOff>
      <xdr:row>56</xdr:row>
      <xdr:rowOff>97155</xdr:rowOff>
    </xdr:to>
    <xdr:cxnSp macro="">
      <xdr:nvCxnSpPr>
        <xdr:cNvPr id="173" name="直線コネクタ 172">
          <a:extLst>
            <a:ext uri="{FF2B5EF4-FFF2-40B4-BE49-F238E27FC236}">
              <a16:creationId xmlns:a16="http://schemas.microsoft.com/office/drawing/2014/main" id="{81A3D10F-4ACF-415D-80A6-4318910BE54E}"/>
            </a:ext>
          </a:extLst>
        </xdr:cNvPr>
        <xdr:cNvCxnSpPr/>
      </xdr:nvCxnSpPr>
      <xdr:spPr>
        <a:xfrm>
          <a:off x="4105275" y="9174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107332</xdr:rowOff>
    </xdr:from>
    <xdr:ext cx="405111" cy="259045"/>
    <xdr:sp textlink="">
      <xdr:nvSpPr>
        <xdr:cNvPr id="174" name="【橋りょう・トンネル】&#10;有形固定資産減価償却率平均値テキスト">
          <a:extLst>
            <a:ext uri="{FF2B5EF4-FFF2-40B4-BE49-F238E27FC236}">
              <a16:creationId xmlns:a16="http://schemas.microsoft.com/office/drawing/2014/main" id="{23D4F4F4-75C6-405D-914C-12A5E4C20E85}"/>
            </a:ext>
          </a:extLst>
        </xdr:cNvPr>
        <xdr:cNvSpPr txBox="1"/>
      </xdr:nvSpPr>
      <xdr:spPr>
        <a:xfrm>
          <a:off x="4219575" y="9991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84455</xdr:rowOff>
    </xdr:from>
    <xdr:to>
      <xdr:col>24</xdr:col>
      <xdr:colOff>114300</xdr:colOff>
      <xdr:row>63</xdr:row>
      <xdr:rowOff>14605</xdr:rowOff>
    </xdr:to>
    <xdr:sp textlink="">
      <xdr:nvSpPr>
        <xdr:cNvPr id="175" name="フローチャート: 判断 174">
          <a:extLst>
            <a:ext uri="{FF2B5EF4-FFF2-40B4-BE49-F238E27FC236}">
              <a16:creationId xmlns:a16="http://schemas.microsoft.com/office/drawing/2014/main" id="{0EBC35F6-62F0-41AD-B5F6-A3D8DF12634D}"/>
            </a:ext>
          </a:extLst>
        </xdr:cNvPr>
        <xdr:cNvSpPr/>
      </xdr:nvSpPr>
      <xdr:spPr>
        <a:xfrm>
          <a:off x="4124325" y="101365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52070</xdr:rowOff>
    </xdr:from>
    <xdr:to>
      <xdr:col>20</xdr:col>
      <xdr:colOff>38100</xdr:colOff>
      <xdr:row>62</xdr:row>
      <xdr:rowOff>153670</xdr:rowOff>
    </xdr:to>
    <xdr:sp textlink="">
      <xdr:nvSpPr>
        <xdr:cNvPr id="176" name="フローチャート: 判断 175">
          <a:extLst>
            <a:ext uri="{FF2B5EF4-FFF2-40B4-BE49-F238E27FC236}">
              <a16:creationId xmlns:a16="http://schemas.microsoft.com/office/drawing/2014/main" id="{5B61C0EF-2D81-4652-9062-FA4757032E5A}"/>
            </a:ext>
          </a:extLst>
        </xdr:cNvPr>
        <xdr:cNvSpPr/>
      </xdr:nvSpPr>
      <xdr:spPr>
        <a:xfrm>
          <a:off x="3381375" y="100977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27305</xdr:rowOff>
    </xdr:from>
    <xdr:to>
      <xdr:col>15</xdr:col>
      <xdr:colOff>101600</xdr:colOff>
      <xdr:row>62</xdr:row>
      <xdr:rowOff>128905</xdr:rowOff>
    </xdr:to>
    <xdr:sp textlink="">
      <xdr:nvSpPr>
        <xdr:cNvPr id="177" name="フローチャート: 判断 176">
          <a:extLst>
            <a:ext uri="{FF2B5EF4-FFF2-40B4-BE49-F238E27FC236}">
              <a16:creationId xmlns:a16="http://schemas.microsoft.com/office/drawing/2014/main" id="{E3980BF9-819E-47CD-8C24-D551845BE72C}"/>
            </a:ext>
          </a:extLst>
        </xdr:cNvPr>
        <xdr:cNvSpPr/>
      </xdr:nvSpPr>
      <xdr:spPr>
        <a:xfrm>
          <a:off x="2571750" y="100793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6350</xdr:rowOff>
    </xdr:from>
    <xdr:to>
      <xdr:col>10</xdr:col>
      <xdr:colOff>165100</xdr:colOff>
      <xdr:row>62</xdr:row>
      <xdr:rowOff>107950</xdr:rowOff>
    </xdr:to>
    <xdr:sp textlink="">
      <xdr:nvSpPr>
        <xdr:cNvPr id="178" name="フローチャート: 判断 177">
          <a:extLst>
            <a:ext uri="{FF2B5EF4-FFF2-40B4-BE49-F238E27FC236}">
              <a16:creationId xmlns:a16="http://schemas.microsoft.com/office/drawing/2014/main" id="{E3E3D1F8-1E70-4F07-9B13-56D576C761B0}"/>
            </a:ext>
          </a:extLst>
        </xdr:cNvPr>
        <xdr:cNvSpPr/>
      </xdr:nvSpPr>
      <xdr:spPr>
        <a:xfrm>
          <a:off x="1781175" y="10058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149225</xdr:rowOff>
    </xdr:from>
    <xdr:to>
      <xdr:col>6</xdr:col>
      <xdr:colOff>38100</xdr:colOff>
      <xdr:row>62</xdr:row>
      <xdr:rowOff>79375</xdr:rowOff>
    </xdr:to>
    <xdr:sp textlink="">
      <xdr:nvSpPr>
        <xdr:cNvPr id="179" name="フローチャート: 判断 178">
          <a:extLst>
            <a:ext uri="{FF2B5EF4-FFF2-40B4-BE49-F238E27FC236}">
              <a16:creationId xmlns:a16="http://schemas.microsoft.com/office/drawing/2014/main" id="{77955701-CBD8-4642-9C56-EEED3091198F}"/>
            </a:ext>
          </a:extLst>
        </xdr:cNvPr>
        <xdr:cNvSpPr/>
      </xdr:nvSpPr>
      <xdr:spPr>
        <a:xfrm>
          <a:off x="981075" y="10036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0" name="テキスト ボックス 179">
          <a:extLst>
            <a:ext uri="{FF2B5EF4-FFF2-40B4-BE49-F238E27FC236}">
              <a16:creationId xmlns:a16="http://schemas.microsoft.com/office/drawing/2014/main" id="{F4FE4C29-9425-43CF-AC15-AEEBF088F501}"/>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1" name="テキスト ボックス 180">
          <a:extLst>
            <a:ext uri="{FF2B5EF4-FFF2-40B4-BE49-F238E27FC236}">
              <a16:creationId xmlns:a16="http://schemas.microsoft.com/office/drawing/2014/main" id="{628B31FA-AE38-4068-B4E8-E6A74F6415E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2" name="テキスト ボックス 181">
          <a:extLst>
            <a:ext uri="{FF2B5EF4-FFF2-40B4-BE49-F238E27FC236}">
              <a16:creationId xmlns:a16="http://schemas.microsoft.com/office/drawing/2014/main" id="{547226D3-9FB8-4C5D-A297-5AEA847858A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3" name="テキスト ボックス 182">
          <a:extLst>
            <a:ext uri="{FF2B5EF4-FFF2-40B4-BE49-F238E27FC236}">
              <a16:creationId xmlns:a16="http://schemas.microsoft.com/office/drawing/2014/main" id="{65713DED-1CEE-4CFA-A104-19537E63587C}"/>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4" name="テキスト ボックス 183">
          <a:extLst>
            <a:ext uri="{FF2B5EF4-FFF2-40B4-BE49-F238E27FC236}">
              <a16:creationId xmlns:a16="http://schemas.microsoft.com/office/drawing/2014/main" id="{46CE0177-524F-405F-BF72-C5BB45856D0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114935</xdr:rowOff>
    </xdr:from>
    <xdr:to>
      <xdr:col>24</xdr:col>
      <xdr:colOff>114300</xdr:colOff>
      <xdr:row>63</xdr:row>
      <xdr:rowOff>45085</xdr:rowOff>
    </xdr:to>
    <xdr:sp textlink="">
      <xdr:nvSpPr>
        <xdr:cNvPr id="185" name="楕円 184">
          <a:extLst>
            <a:ext uri="{FF2B5EF4-FFF2-40B4-BE49-F238E27FC236}">
              <a16:creationId xmlns:a16="http://schemas.microsoft.com/office/drawing/2014/main" id="{CCA2C3DB-1522-41CA-A378-864278AF7E98}"/>
            </a:ext>
          </a:extLst>
        </xdr:cNvPr>
        <xdr:cNvSpPr/>
      </xdr:nvSpPr>
      <xdr:spPr>
        <a:xfrm>
          <a:off x="4124325" y="101638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93362</xdr:rowOff>
    </xdr:from>
    <xdr:ext cx="405111" cy="259045"/>
    <xdr:sp textlink="">
      <xdr:nvSpPr>
        <xdr:cNvPr id="186" name="【橋りょう・トンネル】&#10;有形固定資産減価償却率該当値テキスト">
          <a:extLst>
            <a:ext uri="{FF2B5EF4-FFF2-40B4-BE49-F238E27FC236}">
              <a16:creationId xmlns:a16="http://schemas.microsoft.com/office/drawing/2014/main" id="{30139862-9D97-4E7B-BFE1-CB989C49CBE4}"/>
            </a:ext>
          </a:extLst>
        </xdr:cNvPr>
        <xdr:cNvSpPr txBox="1"/>
      </xdr:nvSpPr>
      <xdr:spPr>
        <a:xfrm>
          <a:off x="4219575"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88265</xdr:rowOff>
    </xdr:from>
    <xdr:to>
      <xdr:col>20</xdr:col>
      <xdr:colOff>38100</xdr:colOff>
      <xdr:row>63</xdr:row>
      <xdr:rowOff>18415</xdr:rowOff>
    </xdr:to>
    <xdr:sp textlink="">
      <xdr:nvSpPr>
        <xdr:cNvPr id="187" name="楕円 186">
          <a:extLst>
            <a:ext uri="{FF2B5EF4-FFF2-40B4-BE49-F238E27FC236}">
              <a16:creationId xmlns:a16="http://schemas.microsoft.com/office/drawing/2014/main" id="{E375E69B-2793-4C01-AD26-AF301FD86C79}"/>
            </a:ext>
          </a:extLst>
        </xdr:cNvPr>
        <xdr:cNvSpPr/>
      </xdr:nvSpPr>
      <xdr:spPr>
        <a:xfrm>
          <a:off x="3381375" y="101339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139065</xdr:rowOff>
    </xdr:from>
    <xdr:to>
      <xdr:col>24</xdr:col>
      <xdr:colOff>63500</xdr:colOff>
      <xdr:row>62</xdr:row>
      <xdr:rowOff>165735</xdr:rowOff>
    </xdr:to>
    <xdr:cxnSp macro="">
      <xdr:nvCxnSpPr>
        <xdr:cNvPr id="188" name="直線コネクタ 187">
          <a:extLst>
            <a:ext uri="{FF2B5EF4-FFF2-40B4-BE49-F238E27FC236}">
              <a16:creationId xmlns:a16="http://schemas.microsoft.com/office/drawing/2014/main" id="{96F1E3F8-7C01-4D84-B267-ED576EBB6CDB}"/>
            </a:ext>
          </a:extLst>
        </xdr:cNvPr>
        <xdr:cNvCxnSpPr/>
      </xdr:nvCxnSpPr>
      <xdr:spPr>
        <a:xfrm>
          <a:off x="3429000" y="10191115"/>
          <a:ext cx="7524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71120</xdr:rowOff>
    </xdr:from>
    <xdr:to>
      <xdr:col>15</xdr:col>
      <xdr:colOff>101600</xdr:colOff>
      <xdr:row>63</xdr:row>
      <xdr:rowOff>1270</xdr:rowOff>
    </xdr:to>
    <xdr:sp textlink="">
      <xdr:nvSpPr>
        <xdr:cNvPr id="189" name="楕円 188">
          <a:extLst>
            <a:ext uri="{FF2B5EF4-FFF2-40B4-BE49-F238E27FC236}">
              <a16:creationId xmlns:a16="http://schemas.microsoft.com/office/drawing/2014/main" id="{B1984DC4-6BA1-41F8-BEEB-76A58E501B38}"/>
            </a:ext>
          </a:extLst>
        </xdr:cNvPr>
        <xdr:cNvSpPr/>
      </xdr:nvSpPr>
      <xdr:spPr>
        <a:xfrm>
          <a:off x="2571750" y="101168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121920</xdr:rowOff>
    </xdr:from>
    <xdr:to>
      <xdr:col>19</xdr:col>
      <xdr:colOff>177800</xdr:colOff>
      <xdr:row>62</xdr:row>
      <xdr:rowOff>139065</xdr:rowOff>
    </xdr:to>
    <xdr:cxnSp macro="">
      <xdr:nvCxnSpPr>
        <xdr:cNvPr id="190" name="直線コネクタ 189">
          <a:extLst>
            <a:ext uri="{FF2B5EF4-FFF2-40B4-BE49-F238E27FC236}">
              <a16:creationId xmlns:a16="http://schemas.microsoft.com/office/drawing/2014/main" id="{3441D1C1-C090-493B-BDD8-3FE07A1CCDAC}"/>
            </a:ext>
          </a:extLst>
        </xdr:cNvPr>
        <xdr:cNvCxnSpPr/>
      </xdr:nvCxnSpPr>
      <xdr:spPr>
        <a:xfrm>
          <a:off x="2619375" y="10173970"/>
          <a:ext cx="80962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84455</xdr:rowOff>
    </xdr:from>
    <xdr:to>
      <xdr:col>10</xdr:col>
      <xdr:colOff>165100</xdr:colOff>
      <xdr:row>63</xdr:row>
      <xdr:rowOff>14605</xdr:rowOff>
    </xdr:to>
    <xdr:sp textlink="">
      <xdr:nvSpPr>
        <xdr:cNvPr id="191" name="楕円 190">
          <a:extLst>
            <a:ext uri="{FF2B5EF4-FFF2-40B4-BE49-F238E27FC236}">
              <a16:creationId xmlns:a16="http://schemas.microsoft.com/office/drawing/2014/main" id="{926639E5-458A-4762-B1C8-E91F94827250}"/>
            </a:ext>
          </a:extLst>
        </xdr:cNvPr>
        <xdr:cNvSpPr/>
      </xdr:nvSpPr>
      <xdr:spPr>
        <a:xfrm>
          <a:off x="1781175" y="101365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121920</xdr:rowOff>
    </xdr:from>
    <xdr:to>
      <xdr:col>15</xdr:col>
      <xdr:colOff>50800</xdr:colOff>
      <xdr:row>62</xdr:row>
      <xdr:rowOff>135255</xdr:rowOff>
    </xdr:to>
    <xdr:cxnSp macro="">
      <xdr:nvCxnSpPr>
        <xdr:cNvPr id="192" name="直線コネクタ 191">
          <a:extLst>
            <a:ext uri="{FF2B5EF4-FFF2-40B4-BE49-F238E27FC236}">
              <a16:creationId xmlns:a16="http://schemas.microsoft.com/office/drawing/2014/main" id="{BB177CC6-5DAA-4C89-8DC6-8A65F7A34640}"/>
            </a:ext>
          </a:extLst>
        </xdr:cNvPr>
        <xdr:cNvCxnSpPr/>
      </xdr:nvCxnSpPr>
      <xdr:spPr>
        <a:xfrm flipV="1">
          <a:off x="1828800" y="10173970"/>
          <a:ext cx="790575"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65405</xdr:rowOff>
    </xdr:from>
    <xdr:to>
      <xdr:col>6</xdr:col>
      <xdr:colOff>38100</xdr:colOff>
      <xdr:row>62</xdr:row>
      <xdr:rowOff>167005</xdr:rowOff>
    </xdr:to>
    <xdr:sp textlink="">
      <xdr:nvSpPr>
        <xdr:cNvPr id="193" name="楕円 192">
          <a:extLst>
            <a:ext uri="{FF2B5EF4-FFF2-40B4-BE49-F238E27FC236}">
              <a16:creationId xmlns:a16="http://schemas.microsoft.com/office/drawing/2014/main" id="{512A2D30-9AFB-4652-B52E-1E2BA1F2B340}"/>
            </a:ext>
          </a:extLst>
        </xdr:cNvPr>
        <xdr:cNvSpPr/>
      </xdr:nvSpPr>
      <xdr:spPr>
        <a:xfrm>
          <a:off x="981075" y="101174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116205</xdr:rowOff>
    </xdr:from>
    <xdr:to>
      <xdr:col>10</xdr:col>
      <xdr:colOff>114300</xdr:colOff>
      <xdr:row>62</xdr:row>
      <xdr:rowOff>135255</xdr:rowOff>
    </xdr:to>
    <xdr:cxnSp macro="">
      <xdr:nvCxnSpPr>
        <xdr:cNvPr id="194" name="直線コネクタ 193">
          <a:extLst>
            <a:ext uri="{FF2B5EF4-FFF2-40B4-BE49-F238E27FC236}">
              <a16:creationId xmlns:a16="http://schemas.microsoft.com/office/drawing/2014/main" id="{D36E31F8-D2A2-4460-9BEA-E411DFA7EA0B}"/>
            </a:ext>
          </a:extLst>
        </xdr:cNvPr>
        <xdr:cNvCxnSpPr/>
      </xdr:nvCxnSpPr>
      <xdr:spPr>
        <a:xfrm>
          <a:off x="1028700" y="1016508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170197</xdr:rowOff>
    </xdr:from>
    <xdr:ext cx="405111" cy="259045"/>
    <xdr:sp textlink="">
      <xdr:nvSpPr>
        <xdr:cNvPr id="195" name="n_1aveValue【橋りょう・トンネル】&#10;有形固定資産減価償却率">
          <a:extLst>
            <a:ext uri="{FF2B5EF4-FFF2-40B4-BE49-F238E27FC236}">
              <a16:creationId xmlns:a16="http://schemas.microsoft.com/office/drawing/2014/main" id="{6C4C5331-B689-45C7-B6F9-06BA0C86A4EC}"/>
            </a:ext>
          </a:extLst>
        </xdr:cNvPr>
        <xdr:cNvSpPr txBox="1"/>
      </xdr:nvSpPr>
      <xdr:spPr>
        <a:xfrm>
          <a:off x="32391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145432</xdr:rowOff>
    </xdr:from>
    <xdr:ext cx="405111" cy="259045"/>
    <xdr:sp textlink="">
      <xdr:nvSpPr>
        <xdr:cNvPr id="196" name="n_2aveValue【橋りょう・トンネル】&#10;有形固定資産減価償却率">
          <a:extLst>
            <a:ext uri="{FF2B5EF4-FFF2-40B4-BE49-F238E27FC236}">
              <a16:creationId xmlns:a16="http://schemas.microsoft.com/office/drawing/2014/main" id="{D30C843A-AA66-4E3D-A97B-08CEFA611AF4}"/>
            </a:ext>
          </a:extLst>
        </xdr:cNvPr>
        <xdr:cNvSpPr txBox="1"/>
      </xdr:nvSpPr>
      <xdr:spPr>
        <a:xfrm>
          <a:off x="2439044" y="9867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124477</xdr:rowOff>
    </xdr:from>
    <xdr:ext cx="405111" cy="259045"/>
    <xdr:sp textlink="">
      <xdr:nvSpPr>
        <xdr:cNvPr id="197" name="n_3aveValue【橋りょう・トンネル】&#10;有形固定資産減価償却率">
          <a:extLst>
            <a:ext uri="{FF2B5EF4-FFF2-40B4-BE49-F238E27FC236}">
              <a16:creationId xmlns:a16="http://schemas.microsoft.com/office/drawing/2014/main" id="{C6DAC877-4059-4C1B-B081-C81DFAF5269B}"/>
            </a:ext>
          </a:extLst>
        </xdr:cNvPr>
        <xdr:cNvSpPr txBox="1"/>
      </xdr:nvSpPr>
      <xdr:spPr>
        <a:xfrm>
          <a:off x="1648469" y="984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95902</xdr:rowOff>
    </xdr:from>
    <xdr:ext cx="405111" cy="259045"/>
    <xdr:sp textlink="">
      <xdr:nvSpPr>
        <xdr:cNvPr id="198" name="n_4aveValue【橋りょう・トンネル】&#10;有形固定資産減価償却率">
          <a:extLst>
            <a:ext uri="{FF2B5EF4-FFF2-40B4-BE49-F238E27FC236}">
              <a16:creationId xmlns:a16="http://schemas.microsoft.com/office/drawing/2014/main" id="{9670A24D-3CA9-47EF-B80C-58ED766E7311}"/>
            </a:ext>
          </a:extLst>
        </xdr:cNvPr>
        <xdr:cNvSpPr txBox="1"/>
      </xdr:nvSpPr>
      <xdr:spPr>
        <a:xfrm>
          <a:off x="848369"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9542</xdr:rowOff>
    </xdr:from>
    <xdr:ext cx="405111" cy="259045"/>
    <xdr:sp textlink="">
      <xdr:nvSpPr>
        <xdr:cNvPr id="199" name="n_1mainValue【橋りょう・トンネル】&#10;有形固定資産減価償却率">
          <a:extLst>
            <a:ext uri="{FF2B5EF4-FFF2-40B4-BE49-F238E27FC236}">
              <a16:creationId xmlns:a16="http://schemas.microsoft.com/office/drawing/2014/main" id="{910E974F-CAC6-414D-ACDE-4AC7A1704E0D}"/>
            </a:ext>
          </a:extLst>
        </xdr:cNvPr>
        <xdr:cNvSpPr txBox="1"/>
      </xdr:nvSpPr>
      <xdr:spPr>
        <a:xfrm>
          <a:off x="3239144"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163847</xdr:rowOff>
    </xdr:from>
    <xdr:ext cx="405111" cy="259045"/>
    <xdr:sp textlink="">
      <xdr:nvSpPr>
        <xdr:cNvPr id="200" name="n_2mainValue【橋りょう・トンネル】&#10;有形固定資産減価償却率">
          <a:extLst>
            <a:ext uri="{FF2B5EF4-FFF2-40B4-BE49-F238E27FC236}">
              <a16:creationId xmlns:a16="http://schemas.microsoft.com/office/drawing/2014/main" id="{36114EB0-5EF6-4AFD-8582-F68AC49EB604}"/>
            </a:ext>
          </a:extLst>
        </xdr:cNvPr>
        <xdr:cNvSpPr txBox="1"/>
      </xdr:nvSpPr>
      <xdr:spPr>
        <a:xfrm>
          <a:off x="243904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5732</xdr:rowOff>
    </xdr:from>
    <xdr:ext cx="405111" cy="259045"/>
    <xdr:sp textlink="">
      <xdr:nvSpPr>
        <xdr:cNvPr id="201" name="n_3mainValue【橋りょう・トンネル】&#10;有形固定資産減価償却率">
          <a:extLst>
            <a:ext uri="{FF2B5EF4-FFF2-40B4-BE49-F238E27FC236}">
              <a16:creationId xmlns:a16="http://schemas.microsoft.com/office/drawing/2014/main" id="{325EE4F0-91CF-4A4E-9374-4700518F7766}"/>
            </a:ext>
          </a:extLst>
        </xdr:cNvPr>
        <xdr:cNvSpPr txBox="1"/>
      </xdr:nvSpPr>
      <xdr:spPr>
        <a:xfrm>
          <a:off x="1648469" y="1021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158132</xdr:rowOff>
    </xdr:from>
    <xdr:ext cx="405111" cy="259045"/>
    <xdr:sp textlink="">
      <xdr:nvSpPr>
        <xdr:cNvPr id="202" name="n_4mainValue【橋りょう・トンネル】&#10;有形固定資産減価償却率">
          <a:extLst>
            <a:ext uri="{FF2B5EF4-FFF2-40B4-BE49-F238E27FC236}">
              <a16:creationId xmlns:a16="http://schemas.microsoft.com/office/drawing/2014/main" id="{E4B77BED-1D07-4E15-9FE7-84C04DD04ADB}"/>
            </a:ext>
          </a:extLst>
        </xdr:cNvPr>
        <xdr:cNvSpPr txBox="1"/>
      </xdr:nvSpPr>
      <xdr:spPr>
        <a:xfrm>
          <a:off x="848369" y="1021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3" name="正方形/長方形 202">
          <a:extLst>
            <a:ext uri="{FF2B5EF4-FFF2-40B4-BE49-F238E27FC236}">
              <a16:creationId xmlns:a16="http://schemas.microsoft.com/office/drawing/2014/main" id="{718C84D1-4D9D-4C7C-AFD1-CD461FBDC718}"/>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4" name="正方形/長方形 203">
          <a:extLst>
            <a:ext uri="{FF2B5EF4-FFF2-40B4-BE49-F238E27FC236}">
              <a16:creationId xmlns:a16="http://schemas.microsoft.com/office/drawing/2014/main" id="{8D346E10-CF90-46FE-988C-AB76988AD288}"/>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5" name="正方形/長方形 204">
          <a:extLst>
            <a:ext uri="{FF2B5EF4-FFF2-40B4-BE49-F238E27FC236}">
              <a16:creationId xmlns:a16="http://schemas.microsoft.com/office/drawing/2014/main" id="{AA0D18C7-EDCC-4AB4-B0A0-6D11CA0414F3}"/>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6" name="正方形/長方形 205">
          <a:extLst>
            <a:ext uri="{FF2B5EF4-FFF2-40B4-BE49-F238E27FC236}">
              <a16:creationId xmlns:a16="http://schemas.microsoft.com/office/drawing/2014/main" id="{43AF901F-AEF4-4DD9-BF82-F2E66F9E1C1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7" name="正方形/長方形 206">
          <a:extLst>
            <a:ext uri="{FF2B5EF4-FFF2-40B4-BE49-F238E27FC236}">
              <a16:creationId xmlns:a16="http://schemas.microsoft.com/office/drawing/2014/main" id="{2525CA68-C9F5-4C16-9D41-41EE20FD4B24}"/>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08" name="正方形/長方形 207">
          <a:extLst>
            <a:ext uri="{FF2B5EF4-FFF2-40B4-BE49-F238E27FC236}">
              <a16:creationId xmlns:a16="http://schemas.microsoft.com/office/drawing/2014/main" id="{8DEADE28-0C0D-4674-B9EC-39D4FA8C428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09" name="正方形/長方形 208">
          <a:extLst>
            <a:ext uri="{FF2B5EF4-FFF2-40B4-BE49-F238E27FC236}">
              <a16:creationId xmlns:a16="http://schemas.microsoft.com/office/drawing/2014/main" id="{1E528905-F0F0-4E32-8180-0FE1D3E3D8D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0" name="正方形/長方形 209">
          <a:extLst>
            <a:ext uri="{FF2B5EF4-FFF2-40B4-BE49-F238E27FC236}">
              <a16:creationId xmlns:a16="http://schemas.microsoft.com/office/drawing/2014/main" id="{1E699B40-FF94-47D4-A59D-8090FB6C398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1" name="テキスト ボックス 210">
          <a:extLst>
            <a:ext uri="{FF2B5EF4-FFF2-40B4-BE49-F238E27FC236}">
              <a16:creationId xmlns:a16="http://schemas.microsoft.com/office/drawing/2014/main" id="{F6BB62DE-D9B0-4C1A-9349-63DF575735D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900BA3F6-AFA9-455D-9E18-2912BFA66ADC}"/>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D01E1EF-957F-40D3-9167-FC371C07386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4" name="テキスト ボックス 213">
          <a:extLst>
            <a:ext uri="{FF2B5EF4-FFF2-40B4-BE49-F238E27FC236}">
              <a16:creationId xmlns:a16="http://schemas.microsoft.com/office/drawing/2014/main" id="{0F5ADD0C-C4A8-4798-A96B-61EA45CB66A6}"/>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4E70D95F-AA3B-4A0D-86BC-6A38B68D8C5C}"/>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16" name="テキスト ボックス 215">
          <a:extLst>
            <a:ext uri="{FF2B5EF4-FFF2-40B4-BE49-F238E27FC236}">
              <a16:creationId xmlns:a16="http://schemas.microsoft.com/office/drawing/2014/main" id="{83F4F86D-F2C4-40CB-8C89-DAEFA4A3F73B}"/>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3719A7B4-7A5D-46A1-BFD4-9AB09E8AF8AD}"/>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textlink="">
      <xdr:nvSpPr>
        <xdr:cNvPr id="218" name="テキスト ボックス 217">
          <a:extLst>
            <a:ext uri="{FF2B5EF4-FFF2-40B4-BE49-F238E27FC236}">
              <a16:creationId xmlns:a16="http://schemas.microsoft.com/office/drawing/2014/main" id="{40CB2A9E-1569-4EAD-BD45-9C569F572F5E}"/>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BE4AECE4-CDB6-4AD3-B6CD-787F45578B49}"/>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textlink="">
      <xdr:nvSpPr>
        <xdr:cNvPr id="220" name="テキスト ボックス 219">
          <a:extLst>
            <a:ext uri="{FF2B5EF4-FFF2-40B4-BE49-F238E27FC236}">
              <a16:creationId xmlns:a16="http://schemas.microsoft.com/office/drawing/2014/main" id="{515DEF42-9587-44B5-B796-ADAFC7B470AA}"/>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21A1F033-0430-446A-8EF3-28A29176A9D8}"/>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textlink="">
      <xdr:nvSpPr>
        <xdr:cNvPr id="222" name="テキスト ボックス 221">
          <a:extLst>
            <a:ext uri="{FF2B5EF4-FFF2-40B4-BE49-F238E27FC236}">
              <a16:creationId xmlns:a16="http://schemas.microsoft.com/office/drawing/2014/main" id="{64A744F8-EBF8-43CE-9D30-DFCD2918A64F}"/>
            </a:ext>
          </a:extLst>
        </xdr:cNvPr>
        <xdr:cNvSpPr txBox="1"/>
      </xdr:nvSpPr>
      <xdr:spPr>
        <a:xfrm>
          <a:off x="5421206"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4C2FD121-2F2A-4B83-8C27-5A2D197C1AC8}"/>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textlink="">
      <xdr:nvSpPr>
        <xdr:cNvPr id="224" name="テキスト ボックス 223">
          <a:extLst>
            <a:ext uri="{FF2B5EF4-FFF2-40B4-BE49-F238E27FC236}">
              <a16:creationId xmlns:a16="http://schemas.microsoft.com/office/drawing/2014/main" id="{753B4796-6896-43CE-805F-C9660BBEFAD8}"/>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5" name="【橋りょう・トンネル】&#10;一人当たり有形固定資産（償却資産）額グラフ枠">
          <a:extLst>
            <a:ext uri="{FF2B5EF4-FFF2-40B4-BE49-F238E27FC236}">
              <a16:creationId xmlns:a16="http://schemas.microsoft.com/office/drawing/2014/main" id="{594BAC50-8A6B-449C-B0B1-C2B82604DB6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152560</xdr:rowOff>
    </xdr:from>
    <xdr:to>
      <xdr:col>54</xdr:col>
      <xdr:colOff>189865</xdr:colOff>
      <xdr:row>64</xdr:row>
      <xdr:rowOff>28921</xdr:rowOff>
    </xdr:to>
    <xdr:cxnSp macro="">
      <xdr:nvCxnSpPr>
        <xdr:cNvPr id="226" name="直線コネクタ 225">
          <a:extLst>
            <a:ext uri="{FF2B5EF4-FFF2-40B4-BE49-F238E27FC236}">
              <a16:creationId xmlns:a16="http://schemas.microsoft.com/office/drawing/2014/main" id="{8E24F31D-5CAD-417C-9DDB-687E483ADDA1}"/>
            </a:ext>
          </a:extLst>
        </xdr:cNvPr>
        <xdr:cNvCxnSpPr/>
      </xdr:nvCxnSpPr>
      <xdr:spPr>
        <a:xfrm flipV="1">
          <a:off x="9429115" y="9229885"/>
          <a:ext cx="0" cy="1168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32748</xdr:rowOff>
    </xdr:from>
    <xdr:ext cx="534377" cy="259045"/>
    <xdr:sp textlink="">
      <xdr:nvSpPr>
        <xdr:cNvPr id="227" name="【橋りょう・トンネル】&#10;一人当たり有形固定資産（償却資産）額最小値テキスト">
          <a:extLst>
            <a:ext uri="{FF2B5EF4-FFF2-40B4-BE49-F238E27FC236}">
              <a16:creationId xmlns:a16="http://schemas.microsoft.com/office/drawing/2014/main" id="{A9178C64-EC7D-406B-B416-0CE58DFEEC50}"/>
            </a:ext>
          </a:extLst>
        </xdr:cNvPr>
        <xdr:cNvSpPr txBox="1"/>
      </xdr:nvSpPr>
      <xdr:spPr>
        <a:xfrm>
          <a:off x="9467850" y="1040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28921</xdr:rowOff>
    </xdr:from>
    <xdr:to>
      <xdr:col>55</xdr:col>
      <xdr:colOff>88900</xdr:colOff>
      <xdr:row>64</xdr:row>
      <xdr:rowOff>28921</xdr:rowOff>
    </xdr:to>
    <xdr:cxnSp macro="">
      <xdr:nvCxnSpPr>
        <xdr:cNvPr id="228" name="直線コネクタ 227">
          <a:extLst>
            <a:ext uri="{FF2B5EF4-FFF2-40B4-BE49-F238E27FC236}">
              <a16:creationId xmlns:a16="http://schemas.microsoft.com/office/drawing/2014/main" id="{69D8F675-201D-4296-A9D0-F1AB6913E3BD}"/>
            </a:ext>
          </a:extLst>
        </xdr:cNvPr>
        <xdr:cNvCxnSpPr/>
      </xdr:nvCxnSpPr>
      <xdr:spPr>
        <a:xfrm>
          <a:off x="9363075" y="1039847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99237</xdr:rowOff>
    </xdr:from>
    <xdr:ext cx="599010" cy="259045"/>
    <xdr:sp textlink="">
      <xdr:nvSpPr>
        <xdr:cNvPr id="229" name="【橋りょう・トンネル】&#10;一人当たり有形固定資産（償却資産）額最大値テキスト">
          <a:extLst>
            <a:ext uri="{FF2B5EF4-FFF2-40B4-BE49-F238E27FC236}">
              <a16:creationId xmlns:a16="http://schemas.microsoft.com/office/drawing/2014/main" id="{3731268A-DD5A-41E4-9CCE-3CE033239BCC}"/>
            </a:ext>
          </a:extLst>
        </xdr:cNvPr>
        <xdr:cNvSpPr txBox="1"/>
      </xdr:nvSpPr>
      <xdr:spPr>
        <a:xfrm>
          <a:off x="9467850" y="9017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152560</xdr:rowOff>
    </xdr:from>
    <xdr:to>
      <xdr:col>55</xdr:col>
      <xdr:colOff>88900</xdr:colOff>
      <xdr:row>56</xdr:row>
      <xdr:rowOff>152560</xdr:rowOff>
    </xdr:to>
    <xdr:cxnSp macro="">
      <xdr:nvCxnSpPr>
        <xdr:cNvPr id="230" name="直線コネクタ 229">
          <a:extLst>
            <a:ext uri="{FF2B5EF4-FFF2-40B4-BE49-F238E27FC236}">
              <a16:creationId xmlns:a16="http://schemas.microsoft.com/office/drawing/2014/main" id="{EC2E959D-A25E-44FB-AC1E-D3D5BA82296F}"/>
            </a:ext>
          </a:extLst>
        </xdr:cNvPr>
        <xdr:cNvCxnSpPr/>
      </xdr:nvCxnSpPr>
      <xdr:spPr>
        <a:xfrm>
          <a:off x="9363075" y="92298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87600</xdr:rowOff>
    </xdr:from>
    <xdr:ext cx="599010" cy="259045"/>
    <xdr:sp textlink="">
      <xdr:nvSpPr>
        <xdr:cNvPr id="231" name="【橋りょう・トンネル】&#10;一人当たり有形固定資産（償却資産）額平均値テキスト">
          <a:extLst>
            <a:ext uri="{FF2B5EF4-FFF2-40B4-BE49-F238E27FC236}">
              <a16:creationId xmlns:a16="http://schemas.microsoft.com/office/drawing/2014/main" id="{6639B1E7-6B4A-4EC9-8439-8797AA178D7F}"/>
            </a:ext>
          </a:extLst>
        </xdr:cNvPr>
        <xdr:cNvSpPr txBox="1"/>
      </xdr:nvSpPr>
      <xdr:spPr>
        <a:xfrm>
          <a:off x="9467850" y="98094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64723</xdr:rowOff>
    </xdr:from>
    <xdr:to>
      <xdr:col>55</xdr:col>
      <xdr:colOff>50800</xdr:colOff>
      <xdr:row>61</xdr:row>
      <xdr:rowOff>166323</xdr:rowOff>
    </xdr:to>
    <xdr:sp textlink="">
      <xdr:nvSpPr>
        <xdr:cNvPr id="232" name="フローチャート: 判断 231">
          <a:extLst>
            <a:ext uri="{FF2B5EF4-FFF2-40B4-BE49-F238E27FC236}">
              <a16:creationId xmlns:a16="http://schemas.microsoft.com/office/drawing/2014/main" id="{AAD10FC3-7278-4F3A-9695-1CB4A03BC390}"/>
            </a:ext>
          </a:extLst>
        </xdr:cNvPr>
        <xdr:cNvSpPr/>
      </xdr:nvSpPr>
      <xdr:spPr>
        <a:xfrm>
          <a:off x="9401175" y="995484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80618</xdr:rowOff>
    </xdr:from>
    <xdr:to>
      <xdr:col>50</xdr:col>
      <xdr:colOff>165100</xdr:colOff>
      <xdr:row>62</xdr:row>
      <xdr:rowOff>10768</xdr:rowOff>
    </xdr:to>
    <xdr:sp textlink="">
      <xdr:nvSpPr>
        <xdr:cNvPr id="233" name="フローチャート: 判断 232">
          <a:extLst>
            <a:ext uri="{FF2B5EF4-FFF2-40B4-BE49-F238E27FC236}">
              <a16:creationId xmlns:a16="http://schemas.microsoft.com/office/drawing/2014/main" id="{4E60BFFC-FF6F-4218-A53B-789C99816825}"/>
            </a:ext>
          </a:extLst>
        </xdr:cNvPr>
        <xdr:cNvSpPr/>
      </xdr:nvSpPr>
      <xdr:spPr>
        <a:xfrm>
          <a:off x="8639175" y="997074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81895</xdr:rowOff>
    </xdr:from>
    <xdr:to>
      <xdr:col>46</xdr:col>
      <xdr:colOff>38100</xdr:colOff>
      <xdr:row>62</xdr:row>
      <xdr:rowOff>12045</xdr:rowOff>
    </xdr:to>
    <xdr:sp textlink="">
      <xdr:nvSpPr>
        <xdr:cNvPr id="234" name="フローチャート: 判断 233">
          <a:extLst>
            <a:ext uri="{FF2B5EF4-FFF2-40B4-BE49-F238E27FC236}">
              <a16:creationId xmlns:a16="http://schemas.microsoft.com/office/drawing/2014/main" id="{27B1539A-8DF5-4909-934E-9ACD7971F2E7}"/>
            </a:ext>
          </a:extLst>
        </xdr:cNvPr>
        <xdr:cNvSpPr/>
      </xdr:nvSpPr>
      <xdr:spPr>
        <a:xfrm>
          <a:off x="7839075" y="99720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86851</xdr:rowOff>
    </xdr:from>
    <xdr:to>
      <xdr:col>41</xdr:col>
      <xdr:colOff>101600</xdr:colOff>
      <xdr:row>62</xdr:row>
      <xdr:rowOff>17001</xdr:rowOff>
    </xdr:to>
    <xdr:sp textlink="">
      <xdr:nvSpPr>
        <xdr:cNvPr id="235" name="フローチャート: 判断 234">
          <a:extLst>
            <a:ext uri="{FF2B5EF4-FFF2-40B4-BE49-F238E27FC236}">
              <a16:creationId xmlns:a16="http://schemas.microsoft.com/office/drawing/2014/main" id="{5007FDBA-1E02-4DBD-AD81-119F662D346F}"/>
            </a:ext>
          </a:extLst>
        </xdr:cNvPr>
        <xdr:cNvSpPr/>
      </xdr:nvSpPr>
      <xdr:spPr>
        <a:xfrm>
          <a:off x="7029450" y="99706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87484</xdr:rowOff>
    </xdr:from>
    <xdr:to>
      <xdr:col>36</xdr:col>
      <xdr:colOff>165100</xdr:colOff>
      <xdr:row>62</xdr:row>
      <xdr:rowOff>17634</xdr:rowOff>
    </xdr:to>
    <xdr:sp textlink="">
      <xdr:nvSpPr>
        <xdr:cNvPr id="236" name="フローチャート: 判断 235">
          <a:extLst>
            <a:ext uri="{FF2B5EF4-FFF2-40B4-BE49-F238E27FC236}">
              <a16:creationId xmlns:a16="http://schemas.microsoft.com/office/drawing/2014/main" id="{124574F8-C1F9-478D-B057-74D3A40BEC6F}"/>
            </a:ext>
          </a:extLst>
        </xdr:cNvPr>
        <xdr:cNvSpPr/>
      </xdr:nvSpPr>
      <xdr:spPr>
        <a:xfrm>
          <a:off x="6238875" y="99712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7" name="テキスト ボックス 236">
          <a:extLst>
            <a:ext uri="{FF2B5EF4-FFF2-40B4-BE49-F238E27FC236}">
              <a16:creationId xmlns:a16="http://schemas.microsoft.com/office/drawing/2014/main" id="{456D6E4C-2F7C-49A3-9482-09D114DE50C3}"/>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38" name="テキスト ボックス 237">
          <a:extLst>
            <a:ext uri="{FF2B5EF4-FFF2-40B4-BE49-F238E27FC236}">
              <a16:creationId xmlns:a16="http://schemas.microsoft.com/office/drawing/2014/main" id="{2BE57A2C-FFEA-4472-96EB-09664E43BE1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39" name="テキスト ボックス 238">
          <a:extLst>
            <a:ext uri="{FF2B5EF4-FFF2-40B4-BE49-F238E27FC236}">
              <a16:creationId xmlns:a16="http://schemas.microsoft.com/office/drawing/2014/main" id="{11DD79F8-7262-43C9-82BD-D93D1DBCC816}"/>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0" name="テキスト ボックス 239">
          <a:extLst>
            <a:ext uri="{FF2B5EF4-FFF2-40B4-BE49-F238E27FC236}">
              <a16:creationId xmlns:a16="http://schemas.microsoft.com/office/drawing/2014/main" id="{A2AA5FB9-73AA-46AA-9880-4C7A5A12F55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1" name="テキスト ボックス 240">
          <a:extLst>
            <a:ext uri="{FF2B5EF4-FFF2-40B4-BE49-F238E27FC236}">
              <a16:creationId xmlns:a16="http://schemas.microsoft.com/office/drawing/2014/main" id="{6F52F595-051C-4AF6-B42E-9DED5534389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34525</xdr:rowOff>
    </xdr:from>
    <xdr:to>
      <xdr:col>55</xdr:col>
      <xdr:colOff>50800</xdr:colOff>
      <xdr:row>62</xdr:row>
      <xdr:rowOff>136125</xdr:rowOff>
    </xdr:to>
    <xdr:sp textlink="">
      <xdr:nvSpPr>
        <xdr:cNvPr id="242" name="楕円 241">
          <a:extLst>
            <a:ext uri="{FF2B5EF4-FFF2-40B4-BE49-F238E27FC236}">
              <a16:creationId xmlns:a16="http://schemas.microsoft.com/office/drawing/2014/main" id="{30B6F0F2-ABA3-4079-8ADD-5A9268BE31B0}"/>
            </a:ext>
          </a:extLst>
        </xdr:cNvPr>
        <xdr:cNvSpPr/>
      </xdr:nvSpPr>
      <xdr:spPr>
        <a:xfrm>
          <a:off x="9401175" y="1008022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12952</xdr:rowOff>
    </xdr:from>
    <xdr:ext cx="534377" cy="259045"/>
    <xdr:sp textlink="">
      <xdr:nvSpPr>
        <xdr:cNvPr id="243" name="【橋りょう・トンネル】&#10;一人当たり有形固定資産（償却資産）額該当値テキスト">
          <a:extLst>
            <a:ext uri="{FF2B5EF4-FFF2-40B4-BE49-F238E27FC236}">
              <a16:creationId xmlns:a16="http://schemas.microsoft.com/office/drawing/2014/main" id="{93719277-1C02-4C86-B843-0102918C1655}"/>
            </a:ext>
          </a:extLst>
        </xdr:cNvPr>
        <xdr:cNvSpPr txBox="1"/>
      </xdr:nvSpPr>
      <xdr:spPr>
        <a:xfrm>
          <a:off x="9467850" y="1005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36841</xdr:rowOff>
    </xdr:from>
    <xdr:to>
      <xdr:col>50</xdr:col>
      <xdr:colOff>165100</xdr:colOff>
      <xdr:row>62</xdr:row>
      <xdr:rowOff>138441</xdr:rowOff>
    </xdr:to>
    <xdr:sp textlink="">
      <xdr:nvSpPr>
        <xdr:cNvPr id="244" name="楕円 243">
          <a:extLst>
            <a:ext uri="{FF2B5EF4-FFF2-40B4-BE49-F238E27FC236}">
              <a16:creationId xmlns:a16="http://schemas.microsoft.com/office/drawing/2014/main" id="{A652E743-F031-4E7E-BC88-C3910D683854}"/>
            </a:ext>
          </a:extLst>
        </xdr:cNvPr>
        <xdr:cNvSpPr/>
      </xdr:nvSpPr>
      <xdr:spPr>
        <a:xfrm>
          <a:off x="8639175" y="1008571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85325</xdr:rowOff>
    </xdr:from>
    <xdr:to>
      <xdr:col>55</xdr:col>
      <xdr:colOff>0</xdr:colOff>
      <xdr:row>62</xdr:row>
      <xdr:rowOff>87641</xdr:rowOff>
    </xdr:to>
    <xdr:cxnSp macro="">
      <xdr:nvCxnSpPr>
        <xdr:cNvPr id="245" name="直線コネクタ 244">
          <a:extLst>
            <a:ext uri="{FF2B5EF4-FFF2-40B4-BE49-F238E27FC236}">
              <a16:creationId xmlns:a16="http://schemas.microsoft.com/office/drawing/2014/main" id="{024716DF-E44C-4780-A98C-41FF07D189DA}"/>
            </a:ext>
          </a:extLst>
        </xdr:cNvPr>
        <xdr:cNvCxnSpPr/>
      </xdr:nvCxnSpPr>
      <xdr:spPr>
        <a:xfrm flipV="1">
          <a:off x="8686800" y="101373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40739</xdr:rowOff>
    </xdr:from>
    <xdr:to>
      <xdr:col>46</xdr:col>
      <xdr:colOff>38100</xdr:colOff>
      <xdr:row>62</xdr:row>
      <xdr:rowOff>142339</xdr:rowOff>
    </xdr:to>
    <xdr:sp textlink="">
      <xdr:nvSpPr>
        <xdr:cNvPr id="246" name="楕円 245">
          <a:extLst>
            <a:ext uri="{FF2B5EF4-FFF2-40B4-BE49-F238E27FC236}">
              <a16:creationId xmlns:a16="http://schemas.microsoft.com/office/drawing/2014/main" id="{8CF30B8B-FBC2-4306-B2B3-DA9BA2E6532F}"/>
            </a:ext>
          </a:extLst>
        </xdr:cNvPr>
        <xdr:cNvSpPr/>
      </xdr:nvSpPr>
      <xdr:spPr>
        <a:xfrm>
          <a:off x="7839075" y="100896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87641</xdr:rowOff>
    </xdr:from>
    <xdr:to>
      <xdr:col>50</xdr:col>
      <xdr:colOff>114300</xdr:colOff>
      <xdr:row>62</xdr:row>
      <xdr:rowOff>91539</xdr:rowOff>
    </xdr:to>
    <xdr:cxnSp macro="">
      <xdr:nvCxnSpPr>
        <xdr:cNvPr id="247" name="直線コネクタ 246">
          <a:extLst>
            <a:ext uri="{FF2B5EF4-FFF2-40B4-BE49-F238E27FC236}">
              <a16:creationId xmlns:a16="http://schemas.microsoft.com/office/drawing/2014/main" id="{3287CF66-67A2-47FC-A551-2393385D3150}"/>
            </a:ext>
          </a:extLst>
        </xdr:cNvPr>
        <xdr:cNvCxnSpPr/>
      </xdr:nvCxnSpPr>
      <xdr:spPr>
        <a:xfrm flipV="1">
          <a:off x="7886700" y="10133341"/>
          <a:ext cx="800100" cy="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53183</xdr:rowOff>
    </xdr:from>
    <xdr:to>
      <xdr:col>41</xdr:col>
      <xdr:colOff>101600</xdr:colOff>
      <xdr:row>62</xdr:row>
      <xdr:rowOff>154783</xdr:rowOff>
    </xdr:to>
    <xdr:sp textlink="">
      <xdr:nvSpPr>
        <xdr:cNvPr id="248" name="楕円 247">
          <a:extLst>
            <a:ext uri="{FF2B5EF4-FFF2-40B4-BE49-F238E27FC236}">
              <a16:creationId xmlns:a16="http://schemas.microsoft.com/office/drawing/2014/main" id="{3453953E-3994-44DC-8872-4F9C19AEEA1F}"/>
            </a:ext>
          </a:extLst>
        </xdr:cNvPr>
        <xdr:cNvSpPr/>
      </xdr:nvSpPr>
      <xdr:spPr>
        <a:xfrm>
          <a:off x="7029450" y="100988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91539</xdr:rowOff>
    </xdr:from>
    <xdr:to>
      <xdr:col>45</xdr:col>
      <xdr:colOff>177800</xdr:colOff>
      <xdr:row>62</xdr:row>
      <xdr:rowOff>103983</xdr:rowOff>
    </xdr:to>
    <xdr:cxnSp macro="">
      <xdr:nvCxnSpPr>
        <xdr:cNvPr id="249" name="直線コネクタ 248">
          <a:extLst>
            <a:ext uri="{FF2B5EF4-FFF2-40B4-BE49-F238E27FC236}">
              <a16:creationId xmlns:a16="http://schemas.microsoft.com/office/drawing/2014/main" id="{AE1AAE36-A1E5-4803-A713-510EF9AD999D}"/>
            </a:ext>
          </a:extLst>
        </xdr:cNvPr>
        <xdr:cNvCxnSpPr/>
      </xdr:nvCxnSpPr>
      <xdr:spPr>
        <a:xfrm flipV="1">
          <a:off x="7077075" y="10137239"/>
          <a:ext cx="809625" cy="1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56585</xdr:rowOff>
    </xdr:from>
    <xdr:to>
      <xdr:col>36</xdr:col>
      <xdr:colOff>165100</xdr:colOff>
      <xdr:row>62</xdr:row>
      <xdr:rowOff>158185</xdr:rowOff>
    </xdr:to>
    <xdr:sp textlink="">
      <xdr:nvSpPr>
        <xdr:cNvPr id="250" name="楕円 249">
          <a:extLst>
            <a:ext uri="{FF2B5EF4-FFF2-40B4-BE49-F238E27FC236}">
              <a16:creationId xmlns:a16="http://schemas.microsoft.com/office/drawing/2014/main" id="{D7F1C6B6-061A-4F9E-8564-5E51923240AC}"/>
            </a:ext>
          </a:extLst>
        </xdr:cNvPr>
        <xdr:cNvSpPr/>
      </xdr:nvSpPr>
      <xdr:spPr>
        <a:xfrm>
          <a:off x="6238875" y="101054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103983</xdr:rowOff>
    </xdr:from>
    <xdr:to>
      <xdr:col>41</xdr:col>
      <xdr:colOff>50800</xdr:colOff>
      <xdr:row>62</xdr:row>
      <xdr:rowOff>107385</xdr:rowOff>
    </xdr:to>
    <xdr:cxnSp macro="">
      <xdr:nvCxnSpPr>
        <xdr:cNvPr id="251" name="直線コネクタ 250">
          <a:extLst>
            <a:ext uri="{FF2B5EF4-FFF2-40B4-BE49-F238E27FC236}">
              <a16:creationId xmlns:a16="http://schemas.microsoft.com/office/drawing/2014/main" id="{FEAB855C-60E7-40F3-A094-7E50CC41F057}"/>
            </a:ext>
          </a:extLst>
        </xdr:cNvPr>
        <xdr:cNvCxnSpPr/>
      </xdr:nvCxnSpPr>
      <xdr:spPr>
        <a:xfrm flipV="1">
          <a:off x="6286500" y="1015603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27295</xdr:rowOff>
    </xdr:from>
    <xdr:ext cx="599010" cy="259045"/>
    <xdr:sp textlink="">
      <xdr:nvSpPr>
        <xdr:cNvPr id="252" name="n_1aveValue【橋りょう・トンネル】&#10;一人当たり有形固定資産（償却資産）額">
          <a:extLst>
            <a:ext uri="{FF2B5EF4-FFF2-40B4-BE49-F238E27FC236}">
              <a16:creationId xmlns:a16="http://schemas.microsoft.com/office/drawing/2014/main" id="{EB46C081-8D15-4FF9-8843-CF1290EA120D}"/>
            </a:ext>
          </a:extLst>
        </xdr:cNvPr>
        <xdr:cNvSpPr txBox="1"/>
      </xdr:nvSpPr>
      <xdr:spPr>
        <a:xfrm>
          <a:off x="8399995" y="9755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28572</xdr:rowOff>
    </xdr:from>
    <xdr:ext cx="599010" cy="259045"/>
    <xdr:sp textlink="">
      <xdr:nvSpPr>
        <xdr:cNvPr id="253" name="n_2aveValue【橋りょう・トンネル】&#10;一人当たり有形固定資産（償却資産）額">
          <a:extLst>
            <a:ext uri="{FF2B5EF4-FFF2-40B4-BE49-F238E27FC236}">
              <a16:creationId xmlns:a16="http://schemas.microsoft.com/office/drawing/2014/main" id="{B7595607-CF36-4C1B-9B92-1CBAD7CA3AB2}"/>
            </a:ext>
          </a:extLst>
        </xdr:cNvPr>
        <xdr:cNvSpPr txBox="1"/>
      </xdr:nvSpPr>
      <xdr:spPr>
        <a:xfrm>
          <a:off x="7609420" y="9756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33528</xdr:rowOff>
    </xdr:from>
    <xdr:ext cx="599010" cy="259045"/>
    <xdr:sp textlink="">
      <xdr:nvSpPr>
        <xdr:cNvPr id="254" name="n_3aveValue【橋りょう・トンネル】&#10;一人当たり有形固定資産（償却資産）額">
          <a:extLst>
            <a:ext uri="{FF2B5EF4-FFF2-40B4-BE49-F238E27FC236}">
              <a16:creationId xmlns:a16="http://schemas.microsoft.com/office/drawing/2014/main" id="{E0D4F688-9CE2-4FC8-9373-4472C81E425D}"/>
            </a:ext>
          </a:extLst>
        </xdr:cNvPr>
        <xdr:cNvSpPr txBox="1"/>
      </xdr:nvSpPr>
      <xdr:spPr>
        <a:xfrm>
          <a:off x="6818845" y="97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34161</xdr:rowOff>
    </xdr:from>
    <xdr:ext cx="599010" cy="259045"/>
    <xdr:sp textlink="">
      <xdr:nvSpPr>
        <xdr:cNvPr id="255" name="n_4aveValue【橋りょう・トンネル】&#10;一人当たり有形固定資産（償却資産）額">
          <a:extLst>
            <a:ext uri="{FF2B5EF4-FFF2-40B4-BE49-F238E27FC236}">
              <a16:creationId xmlns:a16="http://schemas.microsoft.com/office/drawing/2014/main" id="{0143B0F6-0B1D-4A9E-B720-A2353059D563}"/>
            </a:ext>
          </a:extLst>
        </xdr:cNvPr>
        <xdr:cNvSpPr txBox="1"/>
      </xdr:nvSpPr>
      <xdr:spPr>
        <a:xfrm>
          <a:off x="6009220" y="9756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62</xdr:row>
      <xdr:rowOff>129568</xdr:rowOff>
    </xdr:from>
    <xdr:ext cx="534377" cy="259045"/>
    <xdr:sp textlink="">
      <xdr:nvSpPr>
        <xdr:cNvPr id="256" name="n_1mainValue【橋りょう・トンネル】&#10;一人当たり有形固定資産（償却資産）額">
          <a:extLst>
            <a:ext uri="{FF2B5EF4-FFF2-40B4-BE49-F238E27FC236}">
              <a16:creationId xmlns:a16="http://schemas.microsoft.com/office/drawing/2014/main" id="{59B2B0F3-5203-49C2-B767-BE2168913C0D}"/>
            </a:ext>
          </a:extLst>
        </xdr:cNvPr>
        <xdr:cNvSpPr txBox="1"/>
      </xdr:nvSpPr>
      <xdr:spPr>
        <a:xfrm>
          <a:off x="8429136" y="1017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133466</xdr:rowOff>
    </xdr:from>
    <xdr:ext cx="534377" cy="259045"/>
    <xdr:sp textlink="">
      <xdr:nvSpPr>
        <xdr:cNvPr id="257" name="n_2mainValue【橋りょう・トンネル】&#10;一人当たり有形固定資産（償却資産）額">
          <a:extLst>
            <a:ext uri="{FF2B5EF4-FFF2-40B4-BE49-F238E27FC236}">
              <a16:creationId xmlns:a16="http://schemas.microsoft.com/office/drawing/2014/main" id="{7E9D44D6-559B-4673-B34E-A87DBA6EBD31}"/>
            </a:ext>
          </a:extLst>
        </xdr:cNvPr>
        <xdr:cNvSpPr txBox="1"/>
      </xdr:nvSpPr>
      <xdr:spPr>
        <a:xfrm>
          <a:off x="7648086" y="1018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145910</xdr:rowOff>
    </xdr:from>
    <xdr:ext cx="534377" cy="259045"/>
    <xdr:sp textlink="">
      <xdr:nvSpPr>
        <xdr:cNvPr id="258" name="n_3mainValue【橋りょう・トンネル】&#10;一人当たり有形固定資産（償却資産）額">
          <a:extLst>
            <a:ext uri="{FF2B5EF4-FFF2-40B4-BE49-F238E27FC236}">
              <a16:creationId xmlns:a16="http://schemas.microsoft.com/office/drawing/2014/main" id="{D3E95C6E-85BF-4962-973B-8C00C4C06958}"/>
            </a:ext>
          </a:extLst>
        </xdr:cNvPr>
        <xdr:cNvSpPr txBox="1"/>
      </xdr:nvSpPr>
      <xdr:spPr>
        <a:xfrm>
          <a:off x="6847986" y="1019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149312</xdr:rowOff>
    </xdr:from>
    <xdr:ext cx="534377" cy="259045"/>
    <xdr:sp textlink="">
      <xdr:nvSpPr>
        <xdr:cNvPr id="259" name="n_4mainValue【橋りょう・トンネル】&#10;一人当たり有形固定資産（償却資産）額">
          <a:extLst>
            <a:ext uri="{FF2B5EF4-FFF2-40B4-BE49-F238E27FC236}">
              <a16:creationId xmlns:a16="http://schemas.microsoft.com/office/drawing/2014/main" id="{649D944B-3E91-4DA2-B4B5-DBF987E0AE80}"/>
            </a:ext>
          </a:extLst>
        </xdr:cNvPr>
        <xdr:cNvSpPr txBox="1"/>
      </xdr:nvSpPr>
      <xdr:spPr>
        <a:xfrm>
          <a:off x="6038361" y="1019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0" name="正方形/長方形 259">
          <a:extLst>
            <a:ext uri="{FF2B5EF4-FFF2-40B4-BE49-F238E27FC236}">
              <a16:creationId xmlns:a16="http://schemas.microsoft.com/office/drawing/2014/main" id="{72E8357F-0DBF-45EE-A2C7-5056E83BF45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1" name="正方形/長方形 260">
          <a:extLst>
            <a:ext uri="{FF2B5EF4-FFF2-40B4-BE49-F238E27FC236}">
              <a16:creationId xmlns:a16="http://schemas.microsoft.com/office/drawing/2014/main" id="{6C555960-B4A5-4A6C-96AD-4EAC66F8499D}"/>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2" name="正方形/長方形 261">
          <a:extLst>
            <a:ext uri="{FF2B5EF4-FFF2-40B4-BE49-F238E27FC236}">
              <a16:creationId xmlns:a16="http://schemas.microsoft.com/office/drawing/2014/main" id="{E7CE2D63-F302-4CFE-90BD-8348EBF1A1C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3" name="正方形/長方形 262">
          <a:extLst>
            <a:ext uri="{FF2B5EF4-FFF2-40B4-BE49-F238E27FC236}">
              <a16:creationId xmlns:a16="http://schemas.microsoft.com/office/drawing/2014/main" id="{C59417E2-E338-47BE-A64D-1045EAC6B1A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4" name="正方形/長方形 263">
          <a:extLst>
            <a:ext uri="{FF2B5EF4-FFF2-40B4-BE49-F238E27FC236}">
              <a16:creationId xmlns:a16="http://schemas.microsoft.com/office/drawing/2014/main" id="{535DB017-93B5-4E2A-B9BD-D7EB0198BA8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5" name="正方形/長方形 264">
          <a:extLst>
            <a:ext uri="{FF2B5EF4-FFF2-40B4-BE49-F238E27FC236}">
              <a16:creationId xmlns:a16="http://schemas.microsoft.com/office/drawing/2014/main" id="{4849CB9C-72A7-4A9A-8D47-998EA50C9C5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6" name="正方形/長方形 265">
          <a:extLst>
            <a:ext uri="{FF2B5EF4-FFF2-40B4-BE49-F238E27FC236}">
              <a16:creationId xmlns:a16="http://schemas.microsoft.com/office/drawing/2014/main" id="{1305DAFF-F69A-44CF-B30C-401AC9A870E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67" name="正方形/長方形 266">
          <a:extLst>
            <a:ext uri="{FF2B5EF4-FFF2-40B4-BE49-F238E27FC236}">
              <a16:creationId xmlns:a16="http://schemas.microsoft.com/office/drawing/2014/main" id="{3F750C45-EA04-46EA-A960-6C1FEA3C14C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68" name="テキスト ボックス 267">
          <a:extLst>
            <a:ext uri="{FF2B5EF4-FFF2-40B4-BE49-F238E27FC236}">
              <a16:creationId xmlns:a16="http://schemas.microsoft.com/office/drawing/2014/main" id="{2EA21227-04BF-4AAB-B344-E8062B5C403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AC54E567-ED82-40B6-98E0-FDAAD138395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textlink="">
      <xdr:nvSpPr>
        <xdr:cNvPr id="270" name="テキスト ボックス 269">
          <a:extLst>
            <a:ext uri="{FF2B5EF4-FFF2-40B4-BE49-F238E27FC236}">
              <a16:creationId xmlns:a16="http://schemas.microsoft.com/office/drawing/2014/main" id="{C716D1EB-24D1-4D07-9D4F-34504ED2B7BF}"/>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6850F456-0F70-4F24-80F2-1B037A1F976E}"/>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textlink="">
      <xdr:nvSpPr>
        <xdr:cNvPr id="272" name="テキスト ボックス 271">
          <a:extLst>
            <a:ext uri="{FF2B5EF4-FFF2-40B4-BE49-F238E27FC236}">
              <a16:creationId xmlns:a16="http://schemas.microsoft.com/office/drawing/2014/main" id="{1C0103D6-369F-40FA-AF44-5EE2546F40C6}"/>
            </a:ext>
          </a:extLst>
        </xdr:cNvPr>
        <xdr:cNvSpPr txBox="1"/>
      </xdr:nvSpPr>
      <xdr:spPr>
        <a:xfrm>
          <a:off x="339891"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B2AED6E5-73C9-4B32-8939-DF39BB327404}"/>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textlink="">
      <xdr:nvSpPr>
        <xdr:cNvPr id="274" name="テキスト ボックス 273">
          <a:extLst>
            <a:ext uri="{FF2B5EF4-FFF2-40B4-BE49-F238E27FC236}">
              <a16:creationId xmlns:a16="http://schemas.microsoft.com/office/drawing/2014/main" id="{2272D339-BA61-4983-87F7-0835B2628355}"/>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E99F3EEA-43E5-42C9-9C4B-18F44884845B}"/>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textlink="">
      <xdr:nvSpPr>
        <xdr:cNvPr id="276" name="テキスト ボックス 275">
          <a:extLst>
            <a:ext uri="{FF2B5EF4-FFF2-40B4-BE49-F238E27FC236}">
              <a16:creationId xmlns:a16="http://schemas.microsoft.com/office/drawing/2014/main" id="{29ACBE89-98DE-41E7-9D4D-2205F00FA206}"/>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D09AAA3E-AE9D-471A-8320-902AB727A6D0}"/>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textlink="">
      <xdr:nvSpPr>
        <xdr:cNvPr id="278" name="テキスト ボックス 277">
          <a:extLst>
            <a:ext uri="{FF2B5EF4-FFF2-40B4-BE49-F238E27FC236}">
              <a16:creationId xmlns:a16="http://schemas.microsoft.com/office/drawing/2014/main" id="{35D1C49C-7672-432C-9E49-D3A8C00B15A1}"/>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BF7097BB-D4AC-45E1-9DEE-AAA3682429D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textlink="">
      <xdr:nvSpPr>
        <xdr:cNvPr id="280" name="テキスト ボックス 279">
          <a:extLst>
            <a:ext uri="{FF2B5EF4-FFF2-40B4-BE49-F238E27FC236}">
              <a16:creationId xmlns:a16="http://schemas.microsoft.com/office/drawing/2014/main" id="{0D5CAD56-1C6A-48EB-9E63-3D18602705BD}"/>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1" name="【公営住宅】&#10;有形固定資産減価償却率グラフ枠">
          <a:extLst>
            <a:ext uri="{FF2B5EF4-FFF2-40B4-BE49-F238E27FC236}">
              <a16:creationId xmlns:a16="http://schemas.microsoft.com/office/drawing/2014/main" id="{220E68C5-FF81-4023-BCC5-6D36BE42DD5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12954</xdr:rowOff>
    </xdr:from>
    <xdr:to>
      <xdr:col>24</xdr:col>
      <xdr:colOff>62865</xdr:colOff>
      <xdr:row>86</xdr:row>
      <xdr:rowOff>115824</xdr:rowOff>
    </xdr:to>
    <xdr:cxnSp macro="">
      <xdr:nvCxnSpPr>
        <xdr:cNvPr id="282" name="直線コネクタ 281">
          <a:extLst>
            <a:ext uri="{FF2B5EF4-FFF2-40B4-BE49-F238E27FC236}">
              <a16:creationId xmlns:a16="http://schemas.microsoft.com/office/drawing/2014/main" id="{DA1C90FD-FB5B-4ED3-AE91-CAB14087D50B}"/>
            </a:ext>
          </a:extLst>
        </xdr:cNvPr>
        <xdr:cNvCxnSpPr/>
      </xdr:nvCxnSpPr>
      <xdr:spPr>
        <a:xfrm flipV="1">
          <a:off x="4180840" y="12811379"/>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119651</xdr:rowOff>
    </xdr:from>
    <xdr:ext cx="405111" cy="259045"/>
    <xdr:sp textlink="">
      <xdr:nvSpPr>
        <xdr:cNvPr id="283" name="【公営住宅】&#10;有形固定資産減価償却率最小値テキスト">
          <a:extLst>
            <a:ext uri="{FF2B5EF4-FFF2-40B4-BE49-F238E27FC236}">
              <a16:creationId xmlns:a16="http://schemas.microsoft.com/office/drawing/2014/main" id="{771A6561-8628-4E83-B8C2-7C185A7D9900}"/>
            </a:ext>
          </a:extLst>
        </xdr:cNvPr>
        <xdr:cNvSpPr txBox="1"/>
      </xdr:nvSpPr>
      <xdr:spPr>
        <a:xfrm>
          <a:off x="4219575" y="14057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115824</xdr:rowOff>
    </xdr:from>
    <xdr:to>
      <xdr:col>24</xdr:col>
      <xdr:colOff>152400</xdr:colOff>
      <xdr:row>86</xdr:row>
      <xdr:rowOff>115824</xdr:rowOff>
    </xdr:to>
    <xdr:cxnSp macro="">
      <xdr:nvCxnSpPr>
        <xdr:cNvPr id="284" name="直線コネクタ 283">
          <a:extLst>
            <a:ext uri="{FF2B5EF4-FFF2-40B4-BE49-F238E27FC236}">
              <a16:creationId xmlns:a16="http://schemas.microsoft.com/office/drawing/2014/main" id="{BD52D048-90C0-42B0-8B28-BD69E9AF5DA3}"/>
            </a:ext>
          </a:extLst>
        </xdr:cNvPr>
        <xdr:cNvCxnSpPr/>
      </xdr:nvCxnSpPr>
      <xdr:spPr>
        <a:xfrm>
          <a:off x="4105275" y="140508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131081</xdr:rowOff>
    </xdr:from>
    <xdr:ext cx="405111" cy="259045"/>
    <xdr:sp textlink="">
      <xdr:nvSpPr>
        <xdr:cNvPr id="285" name="【公営住宅】&#10;有形固定資産減価償却率最大値テキスト">
          <a:extLst>
            <a:ext uri="{FF2B5EF4-FFF2-40B4-BE49-F238E27FC236}">
              <a16:creationId xmlns:a16="http://schemas.microsoft.com/office/drawing/2014/main" id="{1597B163-7FCA-4965-B70E-16D77C1C7ABB}"/>
            </a:ext>
          </a:extLst>
        </xdr:cNvPr>
        <xdr:cNvSpPr txBox="1"/>
      </xdr:nvSpPr>
      <xdr:spPr>
        <a:xfrm>
          <a:off x="4219575" y="12608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12954</xdr:rowOff>
    </xdr:from>
    <xdr:to>
      <xdr:col>24</xdr:col>
      <xdr:colOff>152400</xdr:colOff>
      <xdr:row>79</xdr:row>
      <xdr:rowOff>12954</xdr:rowOff>
    </xdr:to>
    <xdr:cxnSp macro="">
      <xdr:nvCxnSpPr>
        <xdr:cNvPr id="286" name="直線コネクタ 285">
          <a:extLst>
            <a:ext uri="{FF2B5EF4-FFF2-40B4-BE49-F238E27FC236}">
              <a16:creationId xmlns:a16="http://schemas.microsoft.com/office/drawing/2014/main" id="{DE9267D4-4484-4312-8AD4-1B04138962C1}"/>
            </a:ext>
          </a:extLst>
        </xdr:cNvPr>
        <xdr:cNvCxnSpPr/>
      </xdr:nvCxnSpPr>
      <xdr:spPr>
        <a:xfrm>
          <a:off x="4105275" y="128113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12464</xdr:rowOff>
    </xdr:from>
    <xdr:ext cx="405111" cy="259045"/>
    <xdr:sp textlink="">
      <xdr:nvSpPr>
        <xdr:cNvPr id="287" name="【公営住宅】&#10;有形固定資産減価償却率平均値テキスト">
          <a:extLst>
            <a:ext uri="{FF2B5EF4-FFF2-40B4-BE49-F238E27FC236}">
              <a16:creationId xmlns:a16="http://schemas.microsoft.com/office/drawing/2014/main" id="{09805F53-83AA-4459-80A4-D54240ACD281}"/>
            </a:ext>
          </a:extLst>
        </xdr:cNvPr>
        <xdr:cNvSpPr txBox="1"/>
      </xdr:nvSpPr>
      <xdr:spPr>
        <a:xfrm>
          <a:off x="4219575" y="13296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161037</xdr:rowOff>
    </xdr:from>
    <xdr:to>
      <xdr:col>24</xdr:col>
      <xdr:colOff>114300</xdr:colOff>
      <xdr:row>83</xdr:row>
      <xdr:rowOff>91187</xdr:rowOff>
    </xdr:to>
    <xdr:sp textlink="">
      <xdr:nvSpPr>
        <xdr:cNvPr id="288" name="フローチャート: 判断 287">
          <a:extLst>
            <a:ext uri="{FF2B5EF4-FFF2-40B4-BE49-F238E27FC236}">
              <a16:creationId xmlns:a16="http://schemas.microsoft.com/office/drawing/2014/main" id="{A7D31D2E-B9FB-4FDE-8D14-6AEE9C79B705}"/>
            </a:ext>
          </a:extLst>
        </xdr:cNvPr>
        <xdr:cNvSpPr/>
      </xdr:nvSpPr>
      <xdr:spPr>
        <a:xfrm>
          <a:off x="4124325" y="1345158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119887</xdr:rowOff>
    </xdr:from>
    <xdr:to>
      <xdr:col>20</xdr:col>
      <xdr:colOff>38100</xdr:colOff>
      <xdr:row>83</xdr:row>
      <xdr:rowOff>50037</xdr:rowOff>
    </xdr:to>
    <xdr:sp textlink="">
      <xdr:nvSpPr>
        <xdr:cNvPr id="289" name="フローチャート: 判断 288">
          <a:extLst>
            <a:ext uri="{FF2B5EF4-FFF2-40B4-BE49-F238E27FC236}">
              <a16:creationId xmlns:a16="http://schemas.microsoft.com/office/drawing/2014/main" id="{C85A68D4-4374-4190-B284-93D04FDEB03F}"/>
            </a:ext>
          </a:extLst>
        </xdr:cNvPr>
        <xdr:cNvSpPr/>
      </xdr:nvSpPr>
      <xdr:spPr>
        <a:xfrm>
          <a:off x="3381375" y="1341043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60452</xdr:rowOff>
    </xdr:from>
    <xdr:to>
      <xdr:col>15</xdr:col>
      <xdr:colOff>101600</xdr:colOff>
      <xdr:row>82</xdr:row>
      <xdr:rowOff>162052</xdr:rowOff>
    </xdr:to>
    <xdr:sp textlink="">
      <xdr:nvSpPr>
        <xdr:cNvPr id="290" name="フローチャート: 判断 289">
          <a:extLst>
            <a:ext uri="{FF2B5EF4-FFF2-40B4-BE49-F238E27FC236}">
              <a16:creationId xmlns:a16="http://schemas.microsoft.com/office/drawing/2014/main" id="{209375FE-7323-4BF5-9B45-D14925E95689}"/>
            </a:ext>
          </a:extLst>
        </xdr:cNvPr>
        <xdr:cNvSpPr/>
      </xdr:nvSpPr>
      <xdr:spPr>
        <a:xfrm>
          <a:off x="2571750" y="1335100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23876</xdr:rowOff>
    </xdr:from>
    <xdr:to>
      <xdr:col>10</xdr:col>
      <xdr:colOff>165100</xdr:colOff>
      <xdr:row>82</xdr:row>
      <xdr:rowOff>125476</xdr:rowOff>
    </xdr:to>
    <xdr:sp textlink="">
      <xdr:nvSpPr>
        <xdr:cNvPr id="291" name="フローチャート: 判断 290">
          <a:extLst>
            <a:ext uri="{FF2B5EF4-FFF2-40B4-BE49-F238E27FC236}">
              <a16:creationId xmlns:a16="http://schemas.microsoft.com/office/drawing/2014/main" id="{7D12198A-D776-4AE8-900C-ACCE6892EAD1}"/>
            </a:ext>
          </a:extLst>
        </xdr:cNvPr>
        <xdr:cNvSpPr/>
      </xdr:nvSpPr>
      <xdr:spPr>
        <a:xfrm>
          <a:off x="1781175" y="133144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145035</xdr:rowOff>
    </xdr:from>
    <xdr:to>
      <xdr:col>6</xdr:col>
      <xdr:colOff>38100</xdr:colOff>
      <xdr:row>82</xdr:row>
      <xdr:rowOff>75185</xdr:rowOff>
    </xdr:to>
    <xdr:sp textlink="">
      <xdr:nvSpPr>
        <xdr:cNvPr id="292" name="フローチャート: 判断 291">
          <a:extLst>
            <a:ext uri="{FF2B5EF4-FFF2-40B4-BE49-F238E27FC236}">
              <a16:creationId xmlns:a16="http://schemas.microsoft.com/office/drawing/2014/main" id="{1457170E-D6F1-4F75-8D21-A0DE9A50A409}"/>
            </a:ext>
          </a:extLst>
        </xdr:cNvPr>
        <xdr:cNvSpPr/>
      </xdr:nvSpPr>
      <xdr:spPr>
        <a:xfrm>
          <a:off x="981075" y="132673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3" name="テキスト ボックス 292">
          <a:extLst>
            <a:ext uri="{FF2B5EF4-FFF2-40B4-BE49-F238E27FC236}">
              <a16:creationId xmlns:a16="http://schemas.microsoft.com/office/drawing/2014/main" id="{28EB7ACA-0784-4F30-8941-82A94239B3B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94" name="テキスト ボックス 293">
          <a:extLst>
            <a:ext uri="{FF2B5EF4-FFF2-40B4-BE49-F238E27FC236}">
              <a16:creationId xmlns:a16="http://schemas.microsoft.com/office/drawing/2014/main" id="{067C2042-42C3-4759-92B0-5E3E74F9BEF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295" name="テキスト ボックス 294">
          <a:extLst>
            <a:ext uri="{FF2B5EF4-FFF2-40B4-BE49-F238E27FC236}">
              <a16:creationId xmlns:a16="http://schemas.microsoft.com/office/drawing/2014/main" id="{9835020B-1533-4619-B7F0-73704907260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296" name="テキスト ボックス 295">
          <a:extLst>
            <a:ext uri="{FF2B5EF4-FFF2-40B4-BE49-F238E27FC236}">
              <a16:creationId xmlns:a16="http://schemas.microsoft.com/office/drawing/2014/main" id="{A582BB22-B7DA-4204-AE9F-4B626152922C}"/>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297" name="テキスト ボックス 296">
          <a:extLst>
            <a:ext uri="{FF2B5EF4-FFF2-40B4-BE49-F238E27FC236}">
              <a16:creationId xmlns:a16="http://schemas.microsoft.com/office/drawing/2014/main" id="{586E6114-614B-47F3-B531-BEF5E5E89F7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19304</xdr:rowOff>
    </xdr:from>
    <xdr:to>
      <xdr:col>24</xdr:col>
      <xdr:colOff>114300</xdr:colOff>
      <xdr:row>84</xdr:row>
      <xdr:rowOff>120904</xdr:rowOff>
    </xdr:to>
    <xdr:sp textlink="">
      <xdr:nvSpPr>
        <xdr:cNvPr id="298" name="楕円 297">
          <a:extLst>
            <a:ext uri="{FF2B5EF4-FFF2-40B4-BE49-F238E27FC236}">
              <a16:creationId xmlns:a16="http://schemas.microsoft.com/office/drawing/2014/main" id="{DC8C3DBF-D582-459A-BDBE-2AFCB8A94618}"/>
            </a:ext>
          </a:extLst>
        </xdr:cNvPr>
        <xdr:cNvSpPr/>
      </xdr:nvSpPr>
      <xdr:spPr>
        <a:xfrm>
          <a:off x="4124325" y="136305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169181</xdr:rowOff>
    </xdr:from>
    <xdr:ext cx="405111" cy="259045"/>
    <xdr:sp textlink="">
      <xdr:nvSpPr>
        <xdr:cNvPr id="299" name="【公営住宅】&#10;有形固定資産減価償却率該当値テキスト">
          <a:extLst>
            <a:ext uri="{FF2B5EF4-FFF2-40B4-BE49-F238E27FC236}">
              <a16:creationId xmlns:a16="http://schemas.microsoft.com/office/drawing/2014/main" id="{9FA23023-202B-4F29-841E-8C697D7D68A9}"/>
            </a:ext>
          </a:extLst>
        </xdr:cNvPr>
        <xdr:cNvSpPr txBox="1"/>
      </xdr:nvSpPr>
      <xdr:spPr>
        <a:xfrm>
          <a:off x="4219575" y="13608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126746</xdr:rowOff>
    </xdr:from>
    <xdr:to>
      <xdr:col>20</xdr:col>
      <xdr:colOff>38100</xdr:colOff>
      <xdr:row>84</xdr:row>
      <xdr:rowOff>56896</xdr:rowOff>
    </xdr:to>
    <xdr:sp textlink="">
      <xdr:nvSpPr>
        <xdr:cNvPr id="300" name="楕円 299">
          <a:extLst>
            <a:ext uri="{FF2B5EF4-FFF2-40B4-BE49-F238E27FC236}">
              <a16:creationId xmlns:a16="http://schemas.microsoft.com/office/drawing/2014/main" id="{DD45F5B8-1AED-4B7C-A321-58CEC2436589}"/>
            </a:ext>
          </a:extLst>
        </xdr:cNvPr>
        <xdr:cNvSpPr/>
      </xdr:nvSpPr>
      <xdr:spPr>
        <a:xfrm>
          <a:off x="3381375" y="135728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6096</xdr:rowOff>
    </xdr:from>
    <xdr:to>
      <xdr:col>24</xdr:col>
      <xdr:colOff>63500</xdr:colOff>
      <xdr:row>84</xdr:row>
      <xdr:rowOff>70104</xdr:rowOff>
    </xdr:to>
    <xdr:cxnSp macro="">
      <xdr:nvCxnSpPr>
        <xdr:cNvPr id="301" name="直線コネクタ 300">
          <a:extLst>
            <a:ext uri="{FF2B5EF4-FFF2-40B4-BE49-F238E27FC236}">
              <a16:creationId xmlns:a16="http://schemas.microsoft.com/office/drawing/2014/main" id="{00902022-F11F-4545-948C-77D70598AC94}"/>
            </a:ext>
          </a:extLst>
        </xdr:cNvPr>
        <xdr:cNvCxnSpPr/>
      </xdr:nvCxnSpPr>
      <xdr:spPr>
        <a:xfrm>
          <a:off x="3429000" y="13620496"/>
          <a:ext cx="752475"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67311</xdr:rowOff>
    </xdr:from>
    <xdr:to>
      <xdr:col>15</xdr:col>
      <xdr:colOff>101600</xdr:colOff>
      <xdr:row>83</xdr:row>
      <xdr:rowOff>168911</xdr:rowOff>
    </xdr:to>
    <xdr:sp textlink="">
      <xdr:nvSpPr>
        <xdr:cNvPr id="302" name="楕円 301">
          <a:extLst>
            <a:ext uri="{FF2B5EF4-FFF2-40B4-BE49-F238E27FC236}">
              <a16:creationId xmlns:a16="http://schemas.microsoft.com/office/drawing/2014/main" id="{7D7A47A5-3C64-492A-8958-2DFC2F29284D}"/>
            </a:ext>
          </a:extLst>
        </xdr:cNvPr>
        <xdr:cNvSpPr/>
      </xdr:nvSpPr>
      <xdr:spPr>
        <a:xfrm>
          <a:off x="2571750" y="135134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118111</xdr:rowOff>
    </xdr:from>
    <xdr:to>
      <xdr:col>19</xdr:col>
      <xdr:colOff>177800</xdr:colOff>
      <xdr:row>84</xdr:row>
      <xdr:rowOff>6096</xdr:rowOff>
    </xdr:to>
    <xdr:cxnSp macro="">
      <xdr:nvCxnSpPr>
        <xdr:cNvPr id="303" name="直線コネクタ 302">
          <a:extLst>
            <a:ext uri="{FF2B5EF4-FFF2-40B4-BE49-F238E27FC236}">
              <a16:creationId xmlns:a16="http://schemas.microsoft.com/office/drawing/2014/main" id="{72895503-1CBB-44BC-B412-90BF51C49744}"/>
            </a:ext>
          </a:extLst>
        </xdr:cNvPr>
        <xdr:cNvCxnSpPr/>
      </xdr:nvCxnSpPr>
      <xdr:spPr>
        <a:xfrm>
          <a:off x="2619375" y="13570586"/>
          <a:ext cx="809625" cy="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81026</xdr:rowOff>
    </xdr:from>
    <xdr:to>
      <xdr:col>10</xdr:col>
      <xdr:colOff>165100</xdr:colOff>
      <xdr:row>84</xdr:row>
      <xdr:rowOff>11176</xdr:rowOff>
    </xdr:to>
    <xdr:sp textlink="">
      <xdr:nvSpPr>
        <xdr:cNvPr id="304" name="楕円 303">
          <a:extLst>
            <a:ext uri="{FF2B5EF4-FFF2-40B4-BE49-F238E27FC236}">
              <a16:creationId xmlns:a16="http://schemas.microsoft.com/office/drawing/2014/main" id="{BFB188EB-C0C1-473D-8FAB-FB49BE682887}"/>
            </a:ext>
          </a:extLst>
        </xdr:cNvPr>
        <xdr:cNvSpPr/>
      </xdr:nvSpPr>
      <xdr:spPr>
        <a:xfrm>
          <a:off x="1781175" y="1353350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118111</xdr:rowOff>
    </xdr:from>
    <xdr:to>
      <xdr:col>15</xdr:col>
      <xdr:colOff>50800</xdr:colOff>
      <xdr:row>83</xdr:row>
      <xdr:rowOff>131826</xdr:rowOff>
    </xdr:to>
    <xdr:cxnSp macro="">
      <xdr:nvCxnSpPr>
        <xdr:cNvPr id="305" name="直線コネクタ 304">
          <a:extLst>
            <a:ext uri="{FF2B5EF4-FFF2-40B4-BE49-F238E27FC236}">
              <a16:creationId xmlns:a16="http://schemas.microsoft.com/office/drawing/2014/main" id="{1CE2F992-7205-4B20-A029-EA493B2E186A}"/>
            </a:ext>
          </a:extLst>
        </xdr:cNvPr>
        <xdr:cNvCxnSpPr/>
      </xdr:nvCxnSpPr>
      <xdr:spPr>
        <a:xfrm flipV="1">
          <a:off x="1828800" y="13570586"/>
          <a:ext cx="790575" cy="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117602</xdr:rowOff>
    </xdr:from>
    <xdr:to>
      <xdr:col>6</xdr:col>
      <xdr:colOff>38100</xdr:colOff>
      <xdr:row>84</xdr:row>
      <xdr:rowOff>47752</xdr:rowOff>
    </xdr:to>
    <xdr:sp textlink="">
      <xdr:nvSpPr>
        <xdr:cNvPr id="306" name="楕円 305">
          <a:extLst>
            <a:ext uri="{FF2B5EF4-FFF2-40B4-BE49-F238E27FC236}">
              <a16:creationId xmlns:a16="http://schemas.microsoft.com/office/drawing/2014/main" id="{CA08268A-7B9D-4F77-A34D-F7F198C290B4}"/>
            </a:ext>
          </a:extLst>
        </xdr:cNvPr>
        <xdr:cNvSpPr/>
      </xdr:nvSpPr>
      <xdr:spPr>
        <a:xfrm>
          <a:off x="981075" y="1357007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131826</xdr:rowOff>
    </xdr:from>
    <xdr:to>
      <xdr:col>10</xdr:col>
      <xdr:colOff>114300</xdr:colOff>
      <xdr:row>83</xdr:row>
      <xdr:rowOff>168402</xdr:rowOff>
    </xdr:to>
    <xdr:cxnSp macro="">
      <xdr:nvCxnSpPr>
        <xdr:cNvPr id="307" name="直線コネクタ 306">
          <a:extLst>
            <a:ext uri="{FF2B5EF4-FFF2-40B4-BE49-F238E27FC236}">
              <a16:creationId xmlns:a16="http://schemas.microsoft.com/office/drawing/2014/main" id="{3AF6E7EF-26D9-4B46-AEA5-3AD44C4E7916}"/>
            </a:ext>
          </a:extLst>
        </xdr:cNvPr>
        <xdr:cNvCxnSpPr/>
      </xdr:nvCxnSpPr>
      <xdr:spPr>
        <a:xfrm flipV="1">
          <a:off x="1028700" y="13581126"/>
          <a:ext cx="8001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66564</xdr:rowOff>
    </xdr:from>
    <xdr:ext cx="405111" cy="259045"/>
    <xdr:sp textlink="">
      <xdr:nvSpPr>
        <xdr:cNvPr id="308" name="n_1aveValue【公営住宅】&#10;有形固定資産減価償却率">
          <a:extLst>
            <a:ext uri="{FF2B5EF4-FFF2-40B4-BE49-F238E27FC236}">
              <a16:creationId xmlns:a16="http://schemas.microsoft.com/office/drawing/2014/main" id="{5D6424C0-7D44-4234-BC4A-72E457956C8C}"/>
            </a:ext>
          </a:extLst>
        </xdr:cNvPr>
        <xdr:cNvSpPr txBox="1"/>
      </xdr:nvSpPr>
      <xdr:spPr>
        <a:xfrm>
          <a:off x="3239144" y="13195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7129</xdr:rowOff>
    </xdr:from>
    <xdr:ext cx="405111" cy="259045"/>
    <xdr:sp textlink="">
      <xdr:nvSpPr>
        <xdr:cNvPr id="309" name="n_2aveValue【公営住宅】&#10;有形固定資産減価償却率">
          <a:extLst>
            <a:ext uri="{FF2B5EF4-FFF2-40B4-BE49-F238E27FC236}">
              <a16:creationId xmlns:a16="http://schemas.microsoft.com/office/drawing/2014/main" id="{574B14BB-9F39-4FC6-A6AA-E1196F9C2ABF}"/>
            </a:ext>
          </a:extLst>
        </xdr:cNvPr>
        <xdr:cNvSpPr txBox="1"/>
      </xdr:nvSpPr>
      <xdr:spPr>
        <a:xfrm>
          <a:off x="2439044" y="13135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142003</xdr:rowOff>
    </xdr:from>
    <xdr:ext cx="405111" cy="259045"/>
    <xdr:sp textlink="">
      <xdr:nvSpPr>
        <xdr:cNvPr id="310" name="n_3aveValue【公営住宅】&#10;有形固定資産減価償却率">
          <a:extLst>
            <a:ext uri="{FF2B5EF4-FFF2-40B4-BE49-F238E27FC236}">
              <a16:creationId xmlns:a16="http://schemas.microsoft.com/office/drawing/2014/main" id="{764A33E4-1064-4108-8C2E-1CCFE6241CCC}"/>
            </a:ext>
          </a:extLst>
        </xdr:cNvPr>
        <xdr:cNvSpPr txBox="1"/>
      </xdr:nvSpPr>
      <xdr:spPr>
        <a:xfrm>
          <a:off x="1648469" y="13108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91712</xdr:rowOff>
    </xdr:from>
    <xdr:ext cx="405111" cy="259045"/>
    <xdr:sp textlink="">
      <xdr:nvSpPr>
        <xdr:cNvPr id="311" name="n_4aveValue【公営住宅】&#10;有形固定資産減価償却率">
          <a:extLst>
            <a:ext uri="{FF2B5EF4-FFF2-40B4-BE49-F238E27FC236}">
              <a16:creationId xmlns:a16="http://schemas.microsoft.com/office/drawing/2014/main" id="{C71F0835-F955-40C1-89FE-447958735D04}"/>
            </a:ext>
          </a:extLst>
        </xdr:cNvPr>
        <xdr:cNvSpPr txBox="1"/>
      </xdr:nvSpPr>
      <xdr:spPr>
        <a:xfrm>
          <a:off x="848369" y="1305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48023</xdr:rowOff>
    </xdr:from>
    <xdr:ext cx="405111" cy="259045"/>
    <xdr:sp textlink="">
      <xdr:nvSpPr>
        <xdr:cNvPr id="312" name="n_1mainValue【公営住宅】&#10;有形固定資産減価償却率">
          <a:extLst>
            <a:ext uri="{FF2B5EF4-FFF2-40B4-BE49-F238E27FC236}">
              <a16:creationId xmlns:a16="http://schemas.microsoft.com/office/drawing/2014/main" id="{AE446F7C-5374-469C-9845-DB0ADF9F28BB}"/>
            </a:ext>
          </a:extLst>
        </xdr:cNvPr>
        <xdr:cNvSpPr txBox="1"/>
      </xdr:nvSpPr>
      <xdr:spPr>
        <a:xfrm>
          <a:off x="3239144" y="1365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160038</xdr:rowOff>
    </xdr:from>
    <xdr:ext cx="405111" cy="259045"/>
    <xdr:sp textlink="">
      <xdr:nvSpPr>
        <xdr:cNvPr id="313" name="n_2mainValue【公営住宅】&#10;有形固定資産減価償却率">
          <a:extLst>
            <a:ext uri="{FF2B5EF4-FFF2-40B4-BE49-F238E27FC236}">
              <a16:creationId xmlns:a16="http://schemas.microsoft.com/office/drawing/2014/main" id="{717F6240-D764-4C6A-9969-4A2687EE76A4}"/>
            </a:ext>
          </a:extLst>
        </xdr:cNvPr>
        <xdr:cNvSpPr txBox="1"/>
      </xdr:nvSpPr>
      <xdr:spPr>
        <a:xfrm>
          <a:off x="2439044" y="1361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2303</xdr:rowOff>
    </xdr:from>
    <xdr:ext cx="405111" cy="259045"/>
    <xdr:sp textlink="">
      <xdr:nvSpPr>
        <xdr:cNvPr id="314" name="n_3mainValue【公営住宅】&#10;有形固定資産減価償却率">
          <a:extLst>
            <a:ext uri="{FF2B5EF4-FFF2-40B4-BE49-F238E27FC236}">
              <a16:creationId xmlns:a16="http://schemas.microsoft.com/office/drawing/2014/main" id="{FE99EB84-547A-4CE6-8288-548A5A766551}"/>
            </a:ext>
          </a:extLst>
        </xdr:cNvPr>
        <xdr:cNvSpPr txBox="1"/>
      </xdr:nvSpPr>
      <xdr:spPr>
        <a:xfrm>
          <a:off x="1648469" y="1361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38879</xdr:rowOff>
    </xdr:from>
    <xdr:ext cx="405111" cy="259045"/>
    <xdr:sp textlink="">
      <xdr:nvSpPr>
        <xdr:cNvPr id="315" name="n_4mainValue【公営住宅】&#10;有形固定資産減価償却率">
          <a:extLst>
            <a:ext uri="{FF2B5EF4-FFF2-40B4-BE49-F238E27FC236}">
              <a16:creationId xmlns:a16="http://schemas.microsoft.com/office/drawing/2014/main" id="{502822E9-065B-45EF-B081-381B04F7E84D}"/>
            </a:ext>
          </a:extLst>
        </xdr:cNvPr>
        <xdr:cNvSpPr txBox="1"/>
      </xdr:nvSpPr>
      <xdr:spPr>
        <a:xfrm>
          <a:off x="848369" y="13650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16" name="正方形/長方形 315">
          <a:extLst>
            <a:ext uri="{FF2B5EF4-FFF2-40B4-BE49-F238E27FC236}">
              <a16:creationId xmlns:a16="http://schemas.microsoft.com/office/drawing/2014/main" id="{CA13134F-FBB0-43DF-8002-36DEE867EB2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17" name="正方形/長方形 316">
          <a:extLst>
            <a:ext uri="{FF2B5EF4-FFF2-40B4-BE49-F238E27FC236}">
              <a16:creationId xmlns:a16="http://schemas.microsoft.com/office/drawing/2014/main" id="{BD77D25E-E8A1-4402-BD02-8C04875157C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18" name="正方形/長方形 317">
          <a:extLst>
            <a:ext uri="{FF2B5EF4-FFF2-40B4-BE49-F238E27FC236}">
              <a16:creationId xmlns:a16="http://schemas.microsoft.com/office/drawing/2014/main" id="{A5FE972D-5E53-4E37-9A97-E2AA956EB926}"/>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19" name="正方形/長方形 318">
          <a:extLst>
            <a:ext uri="{FF2B5EF4-FFF2-40B4-BE49-F238E27FC236}">
              <a16:creationId xmlns:a16="http://schemas.microsoft.com/office/drawing/2014/main" id="{B353A336-7A0A-417D-A231-47CB9755EFF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0" name="正方形/長方形 319">
          <a:extLst>
            <a:ext uri="{FF2B5EF4-FFF2-40B4-BE49-F238E27FC236}">
              <a16:creationId xmlns:a16="http://schemas.microsoft.com/office/drawing/2014/main" id="{43C0351D-CAA0-41EC-8A78-C5A68691F81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1" name="正方形/長方形 320">
          <a:extLst>
            <a:ext uri="{FF2B5EF4-FFF2-40B4-BE49-F238E27FC236}">
              <a16:creationId xmlns:a16="http://schemas.microsoft.com/office/drawing/2014/main" id="{9F8EE5FA-4C76-48A7-B2E7-5FBE5D48A433}"/>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2" name="正方形/長方形 321">
          <a:extLst>
            <a:ext uri="{FF2B5EF4-FFF2-40B4-BE49-F238E27FC236}">
              <a16:creationId xmlns:a16="http://schemas.microsoft.com/office/drawing/2014/main" id="{4EAFC6F5-C4BC-4EEB-8623-536CDAA9F06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3" name="正方形/長方形 322">
          <a:extLst>
            <a:ext uri="{FF2B5EF4-FFF2-40B4-BE49-F238E27FC236}">
              <a16:creationId xmlns:a16="http://schemas.microsoft.com/office/drawing/2014/main" id="{19916803-EA99-4C97-84AC-755BF6FEC39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24" name="テキスト ボックス 323">
          <a:extLst>
            <a:ext uri="{FF2B5EF4-FFF2-40B4-BE49-F238E27FC236}">
              <a16:creationId xmlns:a16="http://schemas.microsoft.com/office/drawing/2014/main" id="{FCCC450D-0258-4331-AF9C-9F6444F9A742}"/>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103476A6-6994-455E-A499-BA2C5A28A79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8535884C-C1B5-4B15-BF55-52AA423977A7}"/>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27" name="テキスト ボックス 326">
          <a:extLst>
            <a:ext uri="{FF2B5EF4-FFF2-40B4-BE49-F238E27FC236}">
              <a16:creationId xmlns:a16="http://schemas.microsoft.com/office/drawing/2014/main" id="{23F37401-C38B-4537-849E-B1362FD89C72}"/>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719EC3BF-3167-4A1A-8538-440314D742E4}"/>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textlink="">
      <xdr:nvSpPr>
        <xdr:cNvPr id="329" name="テキスト ボックス 328">
          <a:extLst>
            <a:ext uri="{FF2B5EF4-FFF2-40B4-BE49-F238E27FC236}">
              <a16:creationId xmlns:a16="http://schemas.microsoft.com/office/drawing/2014/main" id="{D3CD8B4B-9938-43F3-9489-AB3FE0DAFD25}"/>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D8187CBE-05EB-4FC2-9965-3E1C95A561A9}"/>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textlink="">
      <xdr:nvSpPr>
        <xdr:cNvPr id="331" name="テキスト ボックス 330">
          <a:extLst>
            <a:ext uri="{FF2B5EF4-FFF2-40B4-BE49-F238E27FC236}">
              <a16:creationId xmlns:a16="http://schemas.microsoft.com/office/drawing/2014/main" id="{8694AC4D-F2EA-48C3-8F72-02760FE7C56A}"/>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8C5C0226-76F1-4033-8F1F-E531D3FD62DD}"/>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textlink="">
      <xdr:nvSpPr>
        <xdr:cNvPr id="333" name="テキスト ボックス 332">
          <a:extLst>
            <a:ext uri="{FF2B5EF4-FFF2-40B4-BE49-F238E27FC236}">
              <a16:creationId xmlns:a16="http://schemas.microsoft.com/office/drawing/2014/main" id="{ECFD95B3-34F2-4F2E-8B83-917A149D3AAB}"/>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5A85CE7A-EDB5-4F9C-8355-D489F49E95E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35" name="テキスト ボックス 334">
          <a:extLst>
            <a:ext uri="{FF2B5EF4-FFF2-40B4-BE49-F238E27FC236}">
              <a16:creationId xmlns:a16="http://schemas.microsoft.com/office/drawing/2014/main" id="{6AE49A3C-2E00-4D81-A115-BC81D6CC8A4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36" name="【公営住宅】&#10;一人当たり面積グラフ枠">
          <a:extLst>
            <a:ext uri="{FF2B5EF4-FFF2-40B4-BE49-F238E27FC236}">
              <a16:creationId xmlns:a16="http://schemas.microsoft.com/office/drawing/2014/main" id="{5F3A2B69-0400-41BE-8F02-CD2FF2B00B5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31699</xdr:rowOff>
    </xdr:from>
    <xdr:to>
      <xdr:col>54</xdr:col>
      <xdr:colOff>189865</xdr:colOff>
      <xdr:row>85</xdr:row>
      <xdr:rowOff>160173</xdr:rowOff>
    </xdr:to>
    <xdr:cxnSp macro="">
      <xdr:nvCxnSpPr>
        <xdr:cNvPr id="337" name="直線コネクタ 336">
          <a:extLst>
            <a:ext uri="{FF2B5EF4-FFF2-40B4-BE49-F238E27FC236}">
              <a16:creationId xmlns:a16="http://schemas.microsoft.com/office/drawing/2014/main" id="{C21103AE-DFB7-46FF-972B-A02ABC57B45E}"/>
            </a:ext>
          </a:extLst>
        </xdr:cNvPr>
        <xdr:cNvCxnSpPr/>
      </xdr:nvCxnSpPr>
      <xdr:spPr>
        <a:xfrm flipV="1">
          <a:off x="9429115" y="12830124"/>
          <a:ext cx="0" cy="1106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164000</xdr:rowOff>
    </xdr:from>
    <xdr:ext cx="469744" cy="259045"/>
    <xdr:sp textlink="">
      <xdr:nvSpPr>
        <xdr:cNvPr id="338" name="【公営住宅】&#10;一人当たり面積最小値テキスト">
          <a:extLst>
            <a:ext uri="{FF2B5EF4-FFF2-40B4-BE49-F238E27FC236}">
              <a16:creationId xmlns:a16="http://schemas.microsoft.com/office/drawing/2014/main" id="{4B2DB7D8-430A-4E45-901D-11340D974F29}"/>
            </a:ext>
          </a:extLst>
        </xdr:cNvPr>
        <xdr:cNvSpPr txBox="1"/>
      </xdr:nvSpPr>
      <xdr:spPr>
        <a:xfrm>
          <a:off x="9467850" y="1393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160173</xdr:rowOff>
    </xdr:from>
    <xdr:to>
      <xdr:col>55</xdr:col>
      <xdr:colOff>88900</xdr:colOff>
      <xdr:row>85</xdr:row>
      <xdr:rowOff>160173</xdr:rowOff>
    </xdr:to>
    <xdr:cxnSp macro="">
      <xdr:nvCxnSpPr>
        <xdr:cNvPr id="339" name="直線コネクタ 338">
          <a:extLst>
            <a:ext uri="{FF2B5EF4-FFF2-40B4-BE49-F238E27FC236}">
              <a16:creationId xmlns:a16="http://schemas.microsoft.com/office/drawing/2014/main" id="{CC3A6C56-EBCF-44AC-B44A-F9224B7A3CEE}"/>
            </a:ext>
          </a:extLst>
        </xdr:cNvPr>
        <xdr:cNvCxnSpPr/>
      </xdr:nvCxnSpPr>
      <xdr:spPr>
        <a:xfrm>
          <a:off x="9363075" y="1393649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149826</xdr:rowOff>
    </xdr:from>
    <xdr:ext cx="469744" cy="259045"/>
    <xdr:sp textlink="">
      <xdr:nvSpPr>
        <xdr:cNvPr id="340" name="【公営住宅】&#10;一人当たり面積最大値テキスト">
          <a:extLst>
            <a:ext uri="{FF2B5EF4-FFF2-40B4-BE49-F238E27FC236}">
              <a16:creationId xmlns:a16="http://schemas.microsoft.com/office/drawing/2014/main" id="{66850E53-E229-481F-A041-5899DFCAD34D}"/>
            </a:ext>
          </a:extLst>
        </xdr:cNvPr>
        <xdr:cNvSpPr txBox="1"/>
      </xdr:nvSpPr>
      <xdr:spPr>
        <a:xfrm>
          <a:off x="9467850" y="12627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31699</xdr:rowOff>
    </xdr:from>
    <xdr:to>
      <xdr:col>55</xdr:col>
      <xdr:colOff>88900</xdr:colOff>
      <xdr:row>79</xdr:row>
      <xdr:rowOff>31699</xdr:rowOff>
    </xdr:to>
    <xdr:cxnSp macro="">
      <xdr:nvCxnSpPr>
        <xdr:cNvPr id="341" name="直線コネクタ 340">
          <a:extLst>
            <a:ext uri="{FF2B5EF4-FFF2-40B4-BE49-F238E27FC236}">
              <a16:creationId xmlns:a16="http://schemas.microsoft.com/office/drawing/2014/main" id="{45C8B5AE-05E3-47AA-806B-A77C01671A32}"/>
            </a:ext>
          </a:extLst>
        </xdr:cNvPr>
        <xdr:cNvCxnSpPr/>
      </xdr:nvCxnSpPr>
      <xdr:spPr>
        <a:xfrm>
          <a:off x="9363075" y="1283012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122090</xdr:rowOff>
    </xdr:from>
    <xdr:ext cx="469744" cy="259045"/>
    <xdr:sp textlink="">
      <xdr:nvSpPr>
        <xdr:cNvPr id="342" name="【公営住宅】&#10;一人当たり面積平均値テキスト">
          <a:extLst>
            <a:ext uri="{FF2B5EF4-FFF2-40B4-BE49-F238E27FC236}">
              <a16:creationId xmlns:a16="http://schemas.microsoft.com/office/drawing/2014/main" id="{7B076AD3-6AE6-4790-BC86-68B2F89B75BD}"/>
            </a:ext>
          </a:extLst>
        </xdr:cNvPr>
        <xdr:cNvSpPr txBox="1"/>
      </xdr:nvSpPr>
      <xdr:spPr>
        <a:xfrm>
          <a:off x="9467850" y="134126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143663</xdr:rowOff>
    </xdr:from>
    <xdr:to>
      <xdr:col>55</xdr:col>
      <xdr:colOff>50800</xdr:colOff>
      <xdr:row>83</xdr:row>
      <xdr:rowOff>73813</xdr:rowOff>
    </xdr:to>
    <xdr:sp textlink="">
      <xdr:nvSpPr>
        <xdr:cNvPr id="343" name="フローチャート: 判断 342">
          <a:extLst>
            <a:ext uri="{FF2B5EF4-FFF2-40B4-BE49-F238E27FC236}">
              <a16:creationId xmlns:a16="http://schemas.microsoft.com/office/drawing/2014/main" id="{83B5590D-7DC5-4AF6-A589-C8E49FDBC69E}"/>
            </a:ext>
          </a:extLst>
        </xdr:cNvPr>
        <xdr:cNvSpPr/>
      </xdr:nvSpPr>
      <xdr:spPr>
        <a:xfrm>
          <a:off x="9401175" y="1342786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144577</xdr:rowOff>
    </xdr:from>
    <xdr:to>
      <xdr:col>50</xdr:col>
      <xdr:colOff>165100</xdr:colOff>
      <xdr:row>83</xdr:row>
      <xdr:rowOff>74727</xdr:rowOff>
    </xdr:to>
    <xdr:sp textlink="">
      <xdr:nvSpPr>
        <xdr:cNvPr id="344" name="フローチャート: 判断 343">
          <a:extLst>
            <a:ext uri="{FF2B5EF4-FFF2-40B4-BE49-F238E27FC236}">
              <a16:creationId xmlns:a16="http://schemas.microsoft.com/office/drawing/2014/main" id="{991CD9ED-8822-4044-8B3A-53F198897C40}"/>
            </a:ext>
          </a:extLst>
        </xdr:cNvPr>
        <xdr:cNvSpPr/>
      </xdr:nvSpPr>
      <xdr:spPr>
        <a:xfrm>
          <a:off x="8639175" y="134287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145948</xdr:rowOff>
    </xdr:from>
    <xdr:to>
      <xdr:col>46</xdr:col>
      <xdr:colOff>38100</xdr:colOff>
      <xdr:row>83</xdr:row>
      <xdr:rowOff>76098</xdr:rowOff>
    </xdr:to>
    <xdr:sp textlink="">
      <xdr:nvSpPr>
        <xdr:cNvPr id="345" name="フローチャート: 判断 344">
          <a:extLst>
            <a:ext uri="{FF2B5EF4-FFF2-40B4-BE49-F238E27FC236}">
              <a16:creationId xmlns:a16="http://schemas.microsoft.com/office/drawing/2014/main" id="{A8AB4633-A409-4680-86B0-646B12A574BB}"/>
            </a:ext>
          </a:extLst>
        </xdr:cNvPr>
        <xdr:cNvSpPr/>
      </xdr:nvSpPr>
      <xdr:spPr>
        <a:xfrm>
          <a:off x="7839075" y="134301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139548</xdr:rowOff>
    </xdr:from>
    <xdr:to>
      <xdr:col>41</xdr:col>
      <xdr:colOff>101600</xdr:colOff>
      <xdr:row>83</xdr:row>
      <xdr:rowOff>69698</xdr:rowOff>
    </xdr:to>
    <xdr:sp textlink="">
      <xdr:nvSpPr>
        <xdr:cNvPr id="346" name="フローチャート: 判断 345">
          <a:extLst>
            <a:ext uri="{FF2B5EF4-FFF2-40B4-BE49-F238E27FC236}">
              <a16:creationId xmlns:a16="http://schemas.microsoft.com/office/drawing/2014/main" id="{8ECBB648-AD57-4550-9DD6-34A5BE4E55D1}"/>
            </a:ext>
          </a:extLst>
        </xdr:cNvPr>
        <xdr:cNvSpPr/>
      </xdr:nvSpPr>
      <xdr:spPr>
        <a:xfrm>
          <a:off x="7029450" y="134300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146862</xdr:rowOff>
    </xdr:from>
    <xdr:to>
      <xdr:col>36</xdr:col>
      <xdr:colOff>165100</xdr:colOff>
      <xdr:row>83</xdr:row>
      <xdr:rowOff>77012</xdr:rowOff>
    </xdr:to>
    <xdr:sp textlink="">
      <xdr:nvSpPr>
        <xdr:cNvPr id="347" name="フローチャート: 判断 346">
          <a:extLst>
            <a:ext uri="{FF2B5EF4-FFF2-40B4-BE49-F238E27FC236}">
              <a16:creationId xmlns:a16="http://schemas.microsoft.com/office/drawing/2014/main" id="{F57B55CA-212B-4AB3-93E3-DD23082304F1}"/>
            </a:ext>
          </a:extLst>
        </xdr:cNvPr>
        <xdr:cNvSpPr/>
      </xdr:nvSpPr>
      <xdr:spPr>
        <a:xfrm>
          <a:off x="6238875" y="134310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48" name="テキスト ボックス 347">
          <a:extLst>
            <a:ext uri="{FF2B5EF4-FFF2-40B4-BE49-F238E27FC236}">
              <a16:creationId xmlns:a16="http://schemas.microsoft.com/office/drawing/2014/main" id="{199D469A-86F1-4D35-A429-1809EE7AC78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49" name="テキスト ボックス 348">
          <a:extLst>
            <a:ext uri="{FF2B5EF4-FFF2-40B4-BE49-F238E27FC236}">
              <a16:creationId xmlns:a16="http://schemas.microsoft.com/office/drawing/2014/main" id="{60837812-DBFE-45CC-8140-E79C00788DC2}"/>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0" name="テキスト ボックス 349">
          <a:extLst>
            <a:ext uri="{FF2B5EF4-FFF2-40B4-BE49-F238E27FC236}">
              <a16:creationId xmlns:a16="http://schemas.microsoft.com/office/drawing/2014/main" id="{8F012925-E85B-4628-A2A4-22145159F1BD}"/>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1" name="テキスト ボックス 350">
          <a:extLst>
            <a:ext uri="{FF2B5EF4-FFF2-40B4-BE49-F238E27FC236}">
              <a16:creationId xmlns:a16="http://schemas.microsoft.com/office/drawing/2014/main" id="{E4391C5D-A380-4FF6-BEBE-934F28EEBCDB}"/>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2" name="テキスト ボックス 351">
          <a:extLst>
            <a:ext uri="{FF2B5EF4-FFF2-40B4-BE49-F238E27FC236}">
              <a16:creationId xmlns:a16="http://schemas.microsoft.com/office/drawing/2014/main" id="{5BBA2A18-D5AB-402B-B1B9-5D37F31A5C3B}"/>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97943</xdr:rowOff>
    </xdr:from>
    <xdr:to>
      <xdr:col>55</xdr:col>
      <xdr:colOff>50800</xdr:colOff>
      <xdr:row>80</xdr:row>
      <xdr:rowOff>28093</xdr:rowOff>
    </xdr:to>
    <xdr:sp textlink="">
      <xdr:nvSpPr>
        <xdr:cNvPr id="353" name="楕円 352">
          <a:extLst>
            <a:ext uri="{FF2B5EF4-FFF2-40B4-BE49-F238E27FC236}">
              <a16:creationId xmlns:a16="http://schemas.microsoft.com/office/drawing/2014/main" id="{F3A0F250-F62E-4767-895B-23C4EDE2B303}"/>
            </a:ext>
          </a:extLst>
        </xdr:cNvPr>
        <xdr:cNvSpPr/>
      </xdr:nvSpPr>
      <xdr:spPr>
        <a:xfrm>
          <a:off x="9401175" y="1289954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12870</xdr:rowOff>
    </xdr:from>
    <xdr:ext cx="469744" cy="259045"/>
    <xdr:sp textlink="">
      <xdr:nvSpPr>
        <xdr:cNvPr id="354" name="【公営住宅】&#10;一人当たり面積該当値テキスト">
          <a:extLst>
            <a:ext uri="{FF2B5EF4-FFF2-40B4-BE49-F238E27FC236}">
              <a16:creationId xmlns:a16="http://schemas.microsoft.com/office/drawing/2014/main" id="{B5917135-055E-4A97-B1F5-81C5F2C9744E}"/>
            </a:ext>
          </a:extLst>
        </xdr:cNvPr>
        <xdr:cNvSpPr txBox="1"/>
      </xdr:nvSpPr>
      <xdr:spPr>
        <a:xfrm>
          <a:off x="9467850" y="12811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105257</xdr:rowOff>
    </xdr:from>
    <xdr:to>
      <xdr:col>50</xdr:col>
      <xdr:colOff>165100</xdr:colOff>
      <xdr:row>80</xdr:row>
      <xdr:rowOff>35407</xdr:rowOff>
    </xdr:to>
    <xdr:sp textlink="">
      <xdr:nvSpPr>
        <xdr:cNvPr id="355" name="楕円 354">
          <a:extLst>
            <a:ext uri="{FF2B5EF4-FFF2-40B4-BE49-F238E27FC236}">
              <a16:creationId xmlns:a16="http://schemas.microsoft.com/office/drawing/2014/main" id="{4BB75C2B-64D0-4C79-8F51-397FABCCD248}"/>
            </a:ext>
          </a:extLst>
        </xdr:cNvPr>
        <xdr:cNvSpPr/>
      </xdr:nvSpPr>
      <xdr:spPr>
        <a:xfrm>
          <a:off x="8639175" y="129036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148743</xdr:rowOff>
    </xdr:from>
    <xdr:to>
      <xdr:col>55</xdr:col>
      <xdr:colOff>0</xdr:colOff>
      <xdr:row>79</xdr:row>
      <xdr:rowOff>156057</xdr:rowOff>
    </xdr:to>
    <xdr:cxnSp macro="">
      <xdr:nvCxnSpPr>
        <xdr:cNvPr id="356" name="直線コネクタ 355">
          <a:extLst>
            <a:ext uri="{FF2B5EF4-FFF2-40B4-BE49-F238E27FC236}">
              <a16:creationId xmlns:a16="http://schemas.microsoft.com/office/drawing/2014/main" id="{C34E8FB7-5D4C-453C-9719-7A1BC6BC1D9D}"/>
            </a:ext>
          </a:extLst>
        </xdr:cNvPr>
        <xdr:cNvCxnSpPr/>
      </xdr:nvCxnSpPr>
      <xdr:spPr>
        <a:xfrm flipV="1">
          <a:off x="8686800" y="12947168"/>
          <a:ext cx="742950" cy="1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131318</xdr:rowOff>
    </xdr:from>
    <xdr:to>
      <xdr:col>46</xdr:col>
      <xdr:colOff>38100</xdr:colOff>
      <xdr:row>80</xdr:row>
      <xdr:rowOff>61468</xdr:rowOff>
    </xdr:to>
    <xdr:sp textlink="">
      <xdr:nvSpPr>
        <xdr:cNvPr id="357" name="楕円 356">
          <a:extLst>
            <a:ext uri="{FF2B5EF4-FFF2-40B4-BE49-F238E27FC236}">
              <a16:creationId xmlns:a16="http://schemas.microsoft.com/office/drawing/2014/main" id="{DB93154E-DA2E-4080-AEB9-06648CE42F01}"/>
            </a:ext>
          </a:extLst>
        </xdr:cNvPr>
        <xdr:cNvSpPr/>
      </xdr:nvSpPr>
      <xdr:spPr>
        <a:xfrm>
          <a:off x="7839075" y="129329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156057</xdr:rowOff>
    </xdr:from>
    <xdr:to>
      <xdr:col>50</xdr:col>
      <xdr:colOff>114300</xdr:colOff>
      <xdr:row>80</xdr:row>
      <xdr:rowOff>10668</xdr:rowOff>
    </xdr:to>
    <xdr:cxnSp macro="">
      <xdr:nvCxnSpPr>
        <xdr:cNvPr id="358" name="直線コネクタ 357">
          <a:extLst>
            <a:ext uri="{FF2B5EF4-FFF2-40B4-BE49-F238E27FC236}">
              <a16:creationId xmlns:a16="http://schemas.microsoft.com/office/drawing/2014/main" id="{FF2FCCE8-8FCE-4549-B746-5F553BB252AF}"/>
            </a:ext>
          </a:extLst>
        </xdr:cNvPr>
        <xdr:cNvCxnSpPr/>
      </xdr:nvCxnSpPr>
      <xdr:spPr>
        <a:xfrm flipV="1">
          <a:off x="7886700" y="12960832"/>
          <a:ext cx="800100" cy="1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153721</xdr:rowOff>
    </xdr:from>
    <xdr:to>
      <xdr:col>41</xdr:col>
      <xdr:colOff>101600</xdr:colOff>
      <xdr:row>80</xdr:row>
      <xdr:rowOff>83871</xdr:rowOff>
    </xdr:to>
    <xdr:sp textlink="">
      <xdr:nvSpPr>
        <xdr:cNvPr id="359" name="楕円 358">
          <a:extLst>
            <a:ext uri="{FF2B5EF4-FFF2-40B4-BE49-F238E27FC236}">
              <a16:creationId xmlns:a16="http://schemas.microsoft.com/office/drawing/2014/main" id="{D8FB6512-33C1-4B26-B583-729BC7A1B5DA}"/>
            </a:ext>
          </a:extLst>
        </xdr:cNvPr>
        <xdr:cNvSpPr/>
      </xdr:nvSpPr>
      <xdr:spPr>
        <a:xfrm>
          <a:off x="7029450" y="129553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10668</xdr:rowOff>
    </xdr:from>
    <xdr:to>
      <xdr:col>45</xdr:col>
      <xdr:colOff>177800</xdr:colOff>
      <xdr:row>80</xdr:row>
      <xdr:rowOff>33071</xdr:rowOff>
    </xdr:to>
    <xdr:cxnSp macro="">
      <xdr:nvCxnSpPr>
        <xdr:cNvPr id="360" name="直線コネクタ 359">
          <a:extLst>
            <a:ext uri="{FF2B5EF4-FFF2-40B4-BE49-F238E27FC236}">
              <a16:creationId xmlns:a16="http://schemas.microsoft.com/office/drawing/2014/main" id="{8502DE21-BCAF-4F3C-860B-95F5F288BD3D}"/>
            </a:ext>
          </a:extLst>
        </xdr:cNvPr>
        <xdr:cNvCxnSpPr/>
      </xdr:nvCxnSpPr>
      <xdr:spPr>
        <a:xfrm flipV="1">
          <a:off x="7077075" y="12971018"/>
          <a:ext cx="809625"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67311</xdr:rowOff>
    </xdr:from>
    <xdr:to>
      <xdr:col>36</xdr:col>
      <xdr:colOff>165100</xdr:colOff>
      <xdr:row>80</xdr:row>
      <xdr:rowOff>168911</xdr:rowOff>
    </xdr:to>
    <xdr:sp textlink="">
      <xdr:nvSpPr>
        <xdr:cNvPr id="361" name="楕円 360">
          <a:extLst>
            <a:ext uri="{FF2B5EF4-FFF2-40B4-BE49-F238E27FC236}">
              <a16:creationId xmlns:a16="http://schemas.microsoft.com/office/drawing/2014/main" id="{3FBEBC72-CCA9-42AB-AAE4-47AED60E1CED}"/>
            </a:ext>
          </a:extLst>
        </xdr:cNvPr>
        <xdr:cNvSpPr/>
      </xdr:nvSpPr>
      <xdr:spPr>
        <a:xfrm>
          <a:off x="6238875" y="130276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33071</xdr:rowOff>
    </xdr:from>
    <xdr:to>
      <xdr:col>41</xdr:col>
      <xdr:colOff>50800</xdr:colOff>
      <xdr:row>80</xdr:row>
      <xdr:rowOff>118111</xdr:rowOff>
    </xdr:to>
    <xdr:cxnSp macro="">
      <xdr:nvCxnSpPr>
        <xdr:cNvPr id="362" name="直線コネクタ 361">
          <a:extLst>
            <a:ext uri="{FF2B5EF4-FFF2-40B4-BE49-F238E27FC236}">
              <a16:creationId xmlns:a16="http://schemas.microsoft.com/office/drawing/2014/main" id="{EA1B723C-315E-464C-8CD9-571528C9DF82}"/>
            </a:ext>
          </a:extLst>
        </xdr:cNvPr>
        <xdr:cNvCxnSpPr/>
      </xdr:nvCxnSpPr>
      <xdr:spPr>
        <a:xfrm flipV="1">
          <a:off x="6286500" y="12993421"/>
          <a:ext cx="790575" cy="91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65854</xdr:rowOff>
    </xdr:from>
    <xdr:ext cx="469744" cy="259045"/>
    <xdr:sp textlink="">
      <xdr:nvSpPr>
        <xdr:cNvPr id="363" name="n_1aveValue【公営住宅】&#10;一人当たり面積">
          <a:extLst>
            <a:ext uri="{FF2B5EF4-FFF2-40B4-BE49-F238E27FC236}">
              <a16:creationId xmlns:a16="http://schemas.microsoft.com/office/drawing/2014/main" id="{C93DCF52-87A6-4FF5-83ED-0FC2D7DC66B8}"/>
            </a:ext>
          </a:extLst>
        </xdr:cNvPr>
        <xdr:cNvSpPr txBox="1"/>
      </xdr:nvSpPr>
      <xdr:spPr>
        <a:xfrm>
          <a:off x="8458277" y="1351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67225</xdr:rowOff>
    </xdr:from>
    <xdr:ext cx="469744" cy="259045"/>
    <xdr:sp textlink="">
      <xdr:nvSpPr>
        <xdr:cNvPr id="364" name="n_2aveValue【公営住宅】&#10;一人当たり面積">
          <a:extLst>
            <a:ext uri="{FF2B5EF4-FFF2-40B4-BE49-F238E27FC236}">
              <a16:creationId xmlns:a16="http://schemas.microsoft.com/office/drawing/2014/main" id="{D685C95E-C176-4646-8B8C-00B86DC38E11}"/>
            </a:ext>
          </a:extLst>
        </xdr:cNvPr>
        <xdr:cNvSpPr txBox="1"/>
      </xdr:nvSpPr>
      <xdr:spPr>
        <a:xfrm>
          <a:off x="7677227" y="13513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60825</xdr:rowOff>
    </xdr:from>
    <xdr:ext cx="469744" cy="259045"/>
    <xdr:sp textlink="">
      <xdr:nvSpPr>
        <xdr:cNvPr id="365" name="n_3aveValue【公営住宅】&#10;一人当たり面積">
          <a:extLst>
            <a:ext uri="{FF2B5EF4-FFF2-40B4-BE49-F238E27FC236}">
              <a16:creationId xmlns:a16="http://schemas.microsoft.com/office/drawing/2014/main" id="{8CE0CA66-6EFE-4C92-BB3B-F8A3B3467963}"/>
            </a:ext>
          </a:extLst>
        </xdr:cNvPr>
        <xdr:cNvSpPr txBox="1"/>
      </xdr:nvSpPr>
      <xdr:spPr>
        <a:xfrm>
          <a:off x="6867602" y="1351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68139</xdr:rowOff>
    </xdr:from>
    <xdr:ext cx="469744" cy="259045"/>
    <xdr:sp textlink="">
      <xdr:nvSpPr>
        <xdr:cNvPr id="366" name="n_4aveValue【公営住宅】&#10;一人当たり面積">
          <a:extLst>
            <a:ext uri="{FF2B5EF4-FFF2-40B4-BE49-F238E27FC236}">
              <a16:creationId xmlns:a16="http://schemas.microsoft.com/office/drawing/2014/main" id="{F4EB5372-AA67-4C7E-A7B3-7F6D83624A65}"/>
            </a:ext>
          </a:extLst>
        </xdr:cNvPr>
        <xdr:cNvSpPr txBox="1"/>
      </xdr:nvSpPr>
      <xdr:spPr>
        <a:xfrm>
          <a:off x="6067502" y="1351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51934</xdr:rowOff>
    </xdr:from>
    <xdr:ext cx="469744" cy="259045"/>
    <xdr:sp textlink="">
      <xdr:nvSpPr>
        <xdr:cNvPr id="367" name="n_1mainValue【公営住宅】&#10;一人当たり面積">
          <a:extLst>
            <a:ext uri="{FF2B5EF4-FFF2-40B4-BE49-F238E27FC236}">
              <a16:creationId xmlns:a16="http://schemas.microsoft.com/office/drawing/2014/main" id="{EE99B96B-D0BE-42FB-A759-B461D0BE16AD}"/>
            </a:ext>
          </a:extLst>
        </xdr:cNvPr>
        <xdr:cNvSpPr txBox="1"/>
      </xdr:nvSpPr>
      <xdr:spPr>
        <a:xfrm>
          <a:off x="8458277" y="1268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77995</xdr:rowOff>
    </xdr:from>
    <xdr:ext cx="469744" cy="259045"/>
    <xdr:sp textlink="">
      <xdr:nvSpPr>
        <xdr:cNvPr id="368" name="n_2mainValue【公営住宅】&#10;一人当たり面積">
          <a:extLst>
            <a:ext uri="{FF2B5EF4-FFF2-40B4-BE49-F238E27FC236}">
              <a16:creationId xmlns:a16="http://schemas.microsoft.com/office/drawing/2014/main" id="{91EEE2D5-1413-4BD4-8243-6EF8C22A4D66}"/>
            </a:ext>
          </a:extLst>
        </xdr:cNvPr>
        <xdr:cNvSpPr txBox="1"/>
      </xdr:nvSpPr>
      <xdr:spPr>
        <a:xfrm>
          <a:off x="7677227" y="12717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100398</xdr:rowOff>
    </xdr:from>
    <xdr:ext cx="469744" cy="259045"/>
    <xdr:sp textlink="">
      <xdr:nvSpPr>
        <xdr:cNvPr id="369" name="n_3mainValue【公営住宅】&#10;一人当たり面積">
          <a:extLst>
            <a:ext uri="{FF2B5EF4-FFF2-40B4-BE49-F238E27FC236}">
              <a16:creationId xmlns:a16="http://schemas.microsoft.com/office/drawing/2014/main" id="{31258555-B04D-4522-ABDC-91230198D9FC}"/>
            </a:ext>
          </a:extLst>
        </xdr:cNvPr>
        <xdr:cNvSpPr txBox="1"/>
      </xdr:nvSpPr>
      <xdr:spPr>
        <a:xfrm>
          <a:off x="6867602" y="1274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13988</xdr:rowOff>
    </xdr:from>
    <xdr:ext cx="469744" cy="259045"/>
    <xdr:sp textlink="">
      <xdr:nvSpPr>
        <xdr:cNvPr id="370" name="n_4mainValue【公営住宅】&#10;一人当たり面積">
          <a:extLst>
            <a:ext uri="{FF2B5EF4-FFF2-40B4-BE49-F238E27FC236}">
              <a16:creationId xmlns:a16="http://schemas.microsoft.com/office/drawing/2014/main" id="{95F0EC55-0191-422C-994D-BDB2BEB8B842}"/>
            </a:ext>
          </a:extLst>
        </xdr:cNvPr>
        <xdr:cNvSpPr txBox="1"/>
      </xdr:nvSpPr>
      <xdr:spPr>
        <a:xfrm>
          <a:off x="6067502" y="1281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1" name="正方形/長方形 370">
          <a:extLst>
            <a:ext uri="{FF2B5EF4-FFF2-40B4-BE49-F238E27FC236}">
              <a16:creationId xmlns:a16="http://schemas.microsoft.com/office/drawing/2014/main" id="{68E64C72-D5B5-4725-A1FB-B896337099A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2" name="正方形/長方形 371">
          <a:extLst>
            <a:ext uri="{FF2B5EF4-FFF2-40B4-BE49-F238E27FC236}">
              <a16:creationId xmlns:a16="http://schemas.microsoft.com/office/drawing/2014/main" id="{8A6381D1-7600-4246-973F-11D57228E6A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3" name="正方形/長方形 372">
          <a:extLst>
            <a:ext uri="{FF2B5EF4-FFF2-40B4-BE49-F238E27FC236}">
              <a16:creationId xmlns:a16="http://schemas.microsoft.com/office/drawing/2014/main" id="{3C090255-F2F9-4E7E-A103-4B45FBF1CAD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4" name="正方形/長方形 373">
          <a:extLst>
            <a:ext uri="{FF2B5EF4-FFF2-40B4-BE49-F238E27FC236}">
              <a16:creationId xmlns:a16="http://schemas.microsoft.com/office/drawing/2014/main" id="{48845878-9722-4CF3-886B-A5233B4BAC61}"/>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75" name="正方形/長方形 374">
          <a:extLst>
            <a:ext uri="{FF2B5EF4-FFF2-40B4-BE49-F238E27FC236}">
              <a16:creationId xmlns:a16="http://schemas.microsoft.com/office/drawing/2014/main" id="{D8BC9400-ECA7-4869-8AF9-1039F5D0C930}"/>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76" name="正方形/長方形 375">
          <a:extLst>
            <a:ext uri="{FF2B5EF4-FFF2-40B4-BE49-F238E27FC236}">
              <a16:creationId xmlns:a16="http://schemas.microsoft.com/office/drawing/2014/main" id="{B7D6F3A0-7261-4FE8-8B39-FC89C36523C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77" name="正方形/長方形 376">
          <a:extLst>
            <a:ext uri="{FF2B5EF4-FFF2-40B4-BE49-F238E27FC236}">
              <a16:creationId xmlns:a16="http://schemas.microsoft.com/office/drawing/2014/main" id="{8428BAFF-49B6-42D2-B02A-6F8DFE8D1BF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78" name="正方形/長方形 377">
          <a:extLst>
            <a:ext uri="{FF2B5EF4-FFF2-40B4-BE49-F238E27FC236}">
              <a16:creationId xmlns:a16="http://schemas.microsoft.com/office/drawing/2014/main" id="{A0918B15-F55D-4699-A9C3-C17B199F53A3}"/>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79" name="テキスト ボックス 378">
          <a:extLst>
            <a:ext uri="{FF2B5EF4-FFF2-40B4-BE49-F238E27FC236}">
              <a16:creationId xmlns:a16="http://schemas.microsoft.com/office/drawing/2014/main" id="{AEB45345-07DC-4468-8341-ACA407DAC138}"/>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1AD42ABC-6420-4C6C-907D-13406D3513FD}"/>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1" name="テキスト ボックス 380">
          <a:extLst>
            <a:ext uri="{FF2B5EF4-FFF2-40B4-BE49-F238E27FC236}">
              <a16:creationId xmlns:a16="http://schemas.microsoft.com/office/drawing/2014/main" id="{54883B96-E767-4B02-BD78-D4BDBCA82794}"/>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2" name="直線コネクタ 381">
          <a:extLst>
            <a:ext uri="{FF2B5EF4-FFF2-40B4-BE49-F238E27FC236}">
              <a16:creationId xmlns:a16="http://schemas.microsoft.com/office/drawing/2014/main" id="{323EC35E-34C4-4595-838F-FD5E382D878A}"/>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textlink="">
      <xdr:nvSpPr>
        <xdr:cNvPr id="383" name="テキスト ボックス 382">
          <a:extLst>
            <a:ext uri="{FF2B5EF4-FFF2-40B4-BE49-F238E27FC236}">
              <a16:creationId xmlns:a16="http://schemas.microsoft.com/office/drawing/2014/main" id="{8A448181-B236-4464-AA6A-CF35EAABC1D7}"/>
            </a:ext>
          </a:extLst>
        </xdr:cNvPr>
        <xdr:cNvSpPr txBox="1"/>
      </xdr:nvSpPr>
      <xdr:spPr>
        <a:xfrm>
          <a:off x="339891" y="17666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4" name="直線コネクタ 383">
          <a:extLst>
            <a:ext uri="{FF2B5EF4-FFF2-40B4-BE49-F238E27FC236}">
              <a16:creationId xmlns:a16="http://schemas.microsoft.com/office/drawing/2014/main" id="{FDE33DFD-9F7B-486E-8CD9-889E9A4E4892}"/>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textlink="">
      <xdr:nvSpPr>
        <xdr:cNvPr id="385" name="テキスト ボックス 384">
          <a:extLst>
            <a:ext uri="{FF2B5EF4-FFF2-40B4-BE49-F238E27FC236}">
              <a16:creationId xmlns:a16="http://schemas.microsoft.com/office/drawing/2014/main" id="{DD7B4309-FA38-4466-9FBD-C2FD0FE2B0E0}"/>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6" name="直線コネクタ 385">
          <a:extLst>
            <a:ext uri="{FF2B5EF4-FFF2-40B4-BE49-F238E27FC236}">
              <a16:creationId xmlns:a16="http://schemas.microsoft.com/office/drawing/2014/main" id="{2C0840CF-D022-4B9D-8C53-6B79C67ADFFD}"/>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textlink="">
      <xdr:nvSpPr>
        <xdr:cNvPr id="387" name="テキスト ボックス 386">
          <a:extLst>
            <a:ext uri="{FF2B5EF4-FFF2-40B4-BE49-F238E27FC236}">
              <a16:creationId xmlns:a16="http://schemas.microsoft.com/office/drawing/2014/main" id="{2573CCEF-D6F3-482A-A305-67F3B0DD4FA5}"/>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8" name="直線コネクタ 387">
          <a:extLst>
            <a:ext uri="{FF2B5EF4-FFF2-40B4-BE49-F238E27FC236}">
              <a16:creationId xmlns:a16="http://schemas.microsoft.com/office/drawing/2014/main" id="{931290A3-619A-411A-B397-9E42B04D088A}"/>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textlink="">
      <xdr:nvSpPr>
        <xdr:cNvPr id="389" name="テキスト ボックス 388">
          <a:extLst>
            <a:ext uri="{FF2B5EF4-FFF2-40B4-BE49-F238E27FC236}">
              <a16:creationId xmlns:a16="http://schemas.microsoft.com/office/drawing/2014/main" id="{77B0EC77-C137-422F-9CC5-B8025D1B4B5F}"/>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0" name="直線コネクタ 389">
          <a:extLst>
            <a:ext uri="{FF2B5EF4-FFF2-40B4-BE49-F238E27FC236}">
              <a16:creationId xmlns:a16="http://schemas.microsoft.com/office/drawing/2014/main" id="{85C6A945-F52E-4CD1-BE38-F1D327314E64}"/>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textlink="">
      <xdr:nvSpPr>
        <xdr:cNvPr id="391" name="テキスト ボックス 390">
          <a:extLst>
            <a:ext uri="{FF2B5EF4-FFF2-40B4-BE49-F238E27FC236}">
              <a16:creationId xmlns:a16="http://schemas.microsoft.com/office/drawing/2014/main" id="{79B5DC88-AE4F-428D-9ABC-EEC1E4CB3382}"/>
            </a:ext>
          </a:extLst>
        </xdr:cNvPr>
        <xdr:cNvSpPr txBox="1"/>
      </xdr:nvSpPr>
      <xdr:spPr>
        <a:xfrm>
          <a:off x="3881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2" name="直線コネクタ 391">
          <a:extLst>
            <a:ext uri="{FF2B5EF4-FFF2-40B4-BE49-F238E27FC236}">
              <a16:creationId xmlns:a16="http://schemas.microsoft.com/office/drawing/2014/main" id="{1403A6EF-8EEA-4BA8-A10E-8BE4F26A36DD}"/>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393" name="【港湾・漁港】&#10;有形固定資産減価償却率グラフ枠">
          <a:extLst>
            <a:ext uri="{FF2B5EF4-FFF2-40B4-BE49-F238E27FC236}">
              <a16:creationId xmlns:a16="http://schemas.microsoft.com/office/drawing/2014/main" id="{76894844-FACE-4831-91D0-DC31CFAFA540}"/>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93345</xdr:rowOff>
    </xdr:from>
    <xdr:to>
      <xdr:col>24</xdr:col>
      <xdr:colOff>62865</xdr:colOff>
      <xdr:row>109</xdr:row>
      <xdr:rowOff>74295</xdr:rowOff>
    </xdr:to>
    <xdr:cxnSp macro="">
      <xdr:nvCxnSpPr>
        <xdr:cNvPr id="394" name="直線コネクタ 393">
          <a:extLst>
            <a:ext uri="{FF2B5EF4-FFF2-40B4-BE49-F238E27FC236}">
              <a16:creationId xmlns:a16="http://schemas.microsoft.com/office/drawing/2014/main" id="{0D1AC09A-0A94-482B-853F-0D584A877F7D}"/>
            </a:ext>
          </a:extLst>
        </xdr:cNvPr>
        <xdr:cNvCxnSpPr/>
      </xdr:nvCxnSpPr>
      <xdr:spPr>
        <a:xfrm flipV="1">
          <a:off x="4180840" y="1655254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78122</xdr:rowOff>
    </xdr:from>
    <xdr:ext cx="405111" cy="259045"/>
    <xdr:sp textlink="">
      <xdr:nvSpPr>
        <xdr:cNvPr id="395" name="【港湾・漁港】&#10;有形固定資産減価償却率最小値テキスト">
          <a:extLst>
            <a:ext uri="{FF2B5EF4-FFF2-40B4-BE49-F238E27FC236}">
              <a16:creationId xmlns:a16="http://schemas.microsoft.com/office/drawing/2014/main" id="{4B07E1F4-3EBD-4C1C-99E8-6D9DFBAAB1B9}"/>
            </a:ext>
          </a:extLst>
        </xdr:cNvPr>
        <xdr:cNvSpPr txBox="1"/>
      </xdr:nvSpPr>
      <xdr:spPr>
        <a:xfrm>
          <a:off x="4219575" y="1790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74295</xdr:rowOff>
    </xdr:from>
    <xdr:to>
      <xdr:col>24</xdr:col>
      <xdr:colOff>152400</xdr:colOff>
      <xdr:row>109</xdr:row>
      <xdr:rowOff>74295</xdr:rowOff>
    </xdr:to>
    <xdr:cxnSp macro="">
      <xdr:nvCxnSpPr>
        <xdr:cNvPr id="396" name="直線コネクタ 395">
          <a:extLst>
            <a:ext uri="{FF2B5EF4-FFF2-40B4-BE49-F238E27FC236}">
              <a16:creationId xmlns:a16="http://schemas.microsoft.com/office/drawing/2014/main" id="{E7038AD6-ACB7-416C-BD6F-B1908E76D7C2}"/>
            </a:ext>
          </a:extLst>
        </xdr:cNvPr>
        <xdr:cNvCxnSpPr/>
      </xdr:nvCxnSpPr>
      <xdr:spPr>
        <a:xfrm>
          <a:off x="4105275" y="179050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40022</xdr:rowOff>
    </xdr:from>
    <xdr:ext cx="405111" cy="259045"/>
    <xdr:sp textlink="">
      <xdr:nvSpPr>
        <xdr:cNvPr id="397" name="【港湾・漁港】&#10;有形固定資産減価償却率最大値テキスト">
          <a:extLst>
            <a:ext uri="{FF2B5EF4-FFF2-40B4-BE49-F238E27FC236}">
              <a16:creationId xmlns:a16="http://schemas.microsoft.com/office/drawing/2014/main" id="{880D1548-E1BB-4A9A-AB68-BADB85ACE2A3}"/>
            </a:ext>
          </a:extLst>
        </xdr:cNvPr>
        <xdr:cNvSpPr txBox="1"/>
      </xdr:nvSpPr>
      <xdr:spPr>
        <a:xfrm>
          <a:off x="4219575" y="16327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93345</xdr:rowOff>
    </xdr:from>
    <xdr:to>
      <xdr:col>24</xdr:col>
      <xdr:colOff>152400</xdr:colOff>
      <xdr:row>101</xdr:row>
      <xdr:rowOff>93345</xdr:rowOff>
    </xdr:to>
    <xdr:cxnSp macro="">
      <xdr:nvCxnSpPr>
        <xdr:cNvPr id="398" name="直線コネクタ 397">
          <a:extLst>
            <a:ext uri="{FF2B5EF4-FFF2-40B4-BE49-F238E27FC236}">
              <a16:creationId xmlns:a16="http://schemas.microsoft.com/office/drawing/2014/main" id="{1E914F36-F292-4639-819C-CEC462CDCD12}"/>
            </a:ext>
          </a:extLst>
        </xdr:cNvPr>
        <xdr:cNvCxnSpPr/>
      </xdr:nvCxnSpPr>
      <xdr:spPr>
        <a:xfrm>
          <a:off x="4105275" y="16552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102888</xdr:rowOff>
    </xdr:from>
    <xdr:ext cx="405111" cy="259045"/>
    <xdr:sp textlink="">
      <xdr:nvSpPr>
        <xdr:cNvPr id="399" name="【港湾・漁港】&#10;有形固定資産減価償却率平均値テキスト">
          <a:extLst>
            <a:ext uri="{FF2B5EF4-FFF2-40B4-BE49-F238E27FC236}">
              <a16:creationId xmlns:a16="http://schemas.microsoft.com/office/drawing/2014/main" id="{FFE199EE-4472-41BB-8965-EF9F6A34166E}"/>
            </a:ext>
          </a:extLst>
        </xdr:cNvPr>
        <xdr:cNvSpPr txBox="1"/>
      </xdr:nvSpPr>
      <xdr:spPr>
        <a:xfrm>
          <a:off x="4219575" y="17593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124461</xdr:rowOff>
    </xdr:from>
    <xdr:to>
      <xdr:col>24</xdr:col>
      <xdr:colOff>114300</xdr:colOff>
      <xdr:row>108</xdr:row>
      <xdr:rowOff>54611</xdr:rowOff>
    </xdr:to>
    <xdr:sp textlink="">
      <xdr:nvSpPr>
        <xdr:cNvPr id="400" name="フローチャート: 判断 399">
          <a:extLst>
            <a:ext uri="{FF2B5EF4-FFF2-40B4-BE49-F238E27FC236}">
              <a16:creationId xmlns:a16="http://schemas.microsoft.com/office/drawing/2014/main" id="{93340CB4-9596-440A-AFF9-670E0D0F6E80}"/>
            </a:ext>
          </a:extLst>
        </xdr:cNvPr>
        <xdr:cNvSpPr/>
      </xdr:nvSpPr>
      <xdr:spPr>
        <a:xfrm>
          <a:off x="4124325" y="176091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107</xdr:row>
      <xdr:rowOff>95886</xdr:rowOff>
    </xdr:from>
    <xdr:to>
      <xdr:col>20</xdr:col>
      <xdr:colOff>38100</xdr:colOff>
      <xdr:row>108</xdr:row>
      <xdr:rowOff>26036</xdr:rowOff>
    </xdr:to>
    <xdr:sp textlink="">
      <xdr:nvSpPr>
        <xdr:cNvPr id="401" name="フローチャート: 判断 400">
          <a:extLst>
            <a:ext uri="{FF2B5EF4-FFF2-40B4-BE49-F238E27FC236}">
              <a16:creationId xmlns:a16="http://schemas.microsoft.com/office/drawing/2014/main" id="{812214CA-00A2-432D-AE09-CAE48340DF83}"/>
            </a:ext>
          </a:extLst>
        </xdr:cNvPr>
        <xdr:cNvSpPr/>
      </xdr:nvSpPr>
      <xdr:spPr>
        <a:xfrm>
          <a:off x="3381375" y="175837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107</xdr:row>
      <xdr:rowOff>46355</xdr:rowOff>
    </xdr:from>
    <xdr:to>
      <xdr:col>15</xdr:col>
      <xdr:colOff>101600</xdr:colOff>
      <xdr:row>107</xdr:row>
      <xdr:rowOff>147955</xdr:rowOff>
    </xdr:to>
    <xdr:sp textlink="">
      <xdr:nvSpPr>
        <xdr:cNvPr id="402" name="フローチャート: 判断 401">
          <a:extLst>
            <a:ext uri="{FF2B5EF4-FFF2-40B4-BE49-F238E27FC236}">
              <a16:creationId xmlns:a16="http://schemas.microsoft.com/office/drawing/2014/main" id="{7D3576ED-06C8-4175-9393-23E9004CB269}"/>
            </a:ext>
          </a:extLst>
        </xdr:cNvPr>
        <xdr:cNvSpPr/>
      </xdr:nvSpPr>
      <xdr:spPr>
        <a:xfrm>
          <a:off x="2571750" y="175374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107</xdr:row>
      <xdr:rowOff>8255</xdr:rowOff>
    </xdr:from>
    <xdr:to>
      <xdr:col>10</xdr:col>
      <xdr:colOff>165100</xdr:colOff>
      <xdr:row>107</xdr:row>
      <xdr:rowOff>109855</xdr:rowOff>
    </xdr:to>
    <xdr:sp textlink="">
      <xdr:nvSpPr>
        <xdr:cNvPr id="403" name="フローチャート: 判断 402">
          <a:extLst>
            <a:ext uri="{FF2B5EF4-FFF2-40B4-BE49-F238E27FC236}">
              <a16:creationId xmlns:a16="http://schemas.microsoft.com/office/drawing/2014/main" id="{7E9D700E-9BD5-469A-A99D-A9F82315346D}"/>
            </a:ext>
          </a:extLst>
        </xdr:cNvPr>
        <xdr:cNvSpPr/>
      </xdr:nvSpPr>
      <xdr:spPr>
        <a:xfrm>
          <a:off x="1781175" y="174993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162561</xdr:rowOff>
    </xdr:from>
    <xdr:to>
      <xdr:col>6</xdr:col>
      <xdr:colOff>38100</xdr:colOff>
      <xdr:row>107</xdr:row>
      <xdr:rowOff>92711</xdr:rowOff>
    </xdr:to>
    <xdr:sp textlink="">
      <xdr:nvSpPr>
        <xdr:cNvPr id="404" name="フローチャート: 判断 403">
          <a:extLst>
            <a:ext uri="{FF2B5EF4-FFF2-40B4-BE49-F238E27FC236}">
              <a16:creationId xmlns:a16="http://schemas.microsoft.com/office/drawing/2014/main" id="{60DF285D-621F-4B5B-A9FB-CC14C7822EE4}"/>
            </a:ext>
          </a:extLst>
        </xdr:cNvPr>
        <xdr:cNvSpPr/>
      </xdr:nvSpPr>
      <xdr:spPr>
        <a:xfrm>
          <a:off x="981075" y="174758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05" name="テキスト ボックス 404">
          <a:extLst>
            <a:ext uri="{FF2B5EF4-FFF2-40B4-BE49-F238E27FC236}">
              <a16:creationId xmlns:a16="http://schemas.microsoft.com/office/drawing/2014/main" id="{35D7F328-2181-417F-BDFD-E53868DF22E9}"/>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06" name="テキスト ボックス 405">
          <a:extLst>
            <a:ext uri="{FF2B5EF4-FFF2-40B4-BE49-F238E27FC236}">
              <a16:creationId xmlns:a16="http://schemas.microsoft.com/office/drawing/2014/main" id="{85C0CA1C-2EA6-47CD-8FEB-A12A79E15967}"/>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07" name="テキスト ボックス 406">
          <a:extLst>
            <a:ext uri="{FF2B5EF4-FFF2-40B4-BE49-F238E27FC236}">
              <a16:creationId xmlns:a16="http://schemas.microsoft.com/office/drawing/2014/main" id="{716C9482-D27B-41EF-BDBD-D105A44CE191}"/>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08" name="テキスト ボックス 407">
          <a:extLst>
            <a:ext uri="{FF2B5EF4-FFF2-40B4-BE49-F238E27FC236}">
              <a16:creationId xmlns:a16="http://schemas.microsoft.com/office/drawing/2014/main" id="{F9156EF7-E4AF-42B4-92FD-F0354645BF3E}"/>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09" name="テキスト ボックス 408">
          <a:extLst>
            <a:ext uri="{FF2B5EF4-FFF2-40B4-BE49-F238E27FC236}">
              <a16:creationId xmlns:a16="http://schemas.microsoft.com/office/drawing/2014/main" id="{1DC1C8CE-7F0D-4B5E-B7A1-83BA849C2A1E}"/>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73025</xdr:rowOff>
    </xdr:from>
    <xdr:to>
      <xdr:col>24</xdr:col>
      <xdr:colOff>114300</xdr:colOff>
      <xdr:row>107</xdr:row>
      <xdr:rowOff>3175</xdr:rowOff>
    </xdr:to>
    <xdr:sp textlink="">
      <xdr:nvSpPr>
        <xdr:cNvPr id="410" name="楕円 409">
          <a:extLst>
            <a:ext uri="{FF2B5EF4-FFF2-40B4-BE49-F238E27FC236}">
              <a16:creationId xmlns:a16="http://schemas.microsoft.com/office/drawing/2014/main" id="{8095DB01-19E5-4814-B6CD-D4B5459AD9D7}"/>
            </a:ext>
          </a:extLst>
        </xdr:cNvPr>
        <xdr:cNvSpPr/>
      </xdr:nvSpPr>
      <xdr:spPr>
        <a:xfrm>
          <a:off x="4124325" y="17389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95902</xdr:rowOff>
    </xdr:from>
    <xdr:ext cx="405111" cy="259045"/>
    <xdr:sp textlink="">
      <xdr:nvSpPr>
        <xdr:cNvPr id="411" name="【港湾・漁港】&#10;有形固定資産減価償却率該当値テキスト">
          <a:extLst>
            <a:ext uri="{FF2B5EF4-FFF2-40B4-BE49-F238E27FC236}">
              <a16:creationId xmlns:a16="http://schemas.microsoft.com/office/drawing/2014/main" id="{C553B450-36EB-49B5-B3CE-6718E5118767}"/>
            </a:ext>
          </a:extLst>
        </xdr:cNvPr>
        <xdr:cNvSpPr txBox="1"/>
      </xdr:nvSpPr>
      <xdr:spPr>
        <a:xfrm>
          <a:off x="4219575" y="1724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36830</xdr:rowOff>
    </xdr:from>
    <xdr:to>
      <xdr:col>20</xdr:col>
      <xdr:colOff>38100</xdr:colOff>
      <xdr:row>106</xdr:row>
      <xdr:rowOff>138430</xdr:rowOff>
    </xdr:to>
    <xdr:sp textlink="">
      <xdr:nvSpPr>
        <xdr:cNvPr id="412" name="楕円 411">
          <a:extLst>
            <a:ext uri="{FF2B5EF4-FFF2-40B4-BE49-F238E27FC236}">
              <a16:creationId xmlns:a16="http://schemas.microsoft.com/office/drawing/2014/main" id="{6BE78C4E-F818-4AC6-80F8-E0CF3790FA04}"/>
            </a:ext>
          </a:extLst>
        </xdr:cNvPr>
        <xdr:cNvSpPr/>
      </xdr:nvSpPr>
      <xdr:spPr>
        <a:xfrm>
          <a:off x="3381375" y="173532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87630</xdr:rowOff>
    </xdr:from>
    <xdr:to>
      <xdr:col>24</xdr:col>
      <xdr:colOff>63500</xdr:colOff>
      <xdr:row>106</xdr:row>
      <xdr:rowOff>123825</xdr:rowOff>
    </xdr:to>
    <xdr:cxnSp macro="">
      <xdr:nvCxnSpPr>
        <xdr:cNvPr id="413" name="直線コネクタ 412">
          <a:extLst>
            <a:ext uri="{FF2B5EF4-FFF2-40B4-BE49-F238E27FC236}">
              <a16:creationId xmlns:a16="http://schemas.microsoft.com/office/drawing/2014/main" id="{A06B436C-A202-490C-8C11-CA9D02D68B19}"/>
            </a:ext>
          </a:extLst>
        </xdr:cNvPr>
        <xdr:cNvCxnSpPr/>
      </xdr:nvCxnSpPr>
      <xdr:spPr>
        <a:xfrm>
          <a:off x="3429000" y="17400905"/>
          <a:ext cx="7524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170180</xdr:rowOff>
    </xdr:from>
    <xdr:to>
      <xdr:col>15</xdr:col>
      <xdr:colOff>101600</xdr:colOff>
      <xdr:row>106</xdr:row>
      <xdr:rowOff>100330</xdr:rowOff>
    </xdr:to>
    <xdr:sp textlink="">
      <xdr:nvSpPr>
        <xdr:cNvPr id="414" name="楕円 413">
          <a:extLst>
            <a:ext uri="{FF2B5EF4-FFF2-40B4-BE49-F238E27FC236}">
              <a16:creationId xmlns:a16="http://schemas.microsoft.com/office/drawing/2014/main" id="{1D62FB35-A1E7-4486-B05B-DB3842BDF81B}"/>
            </a:ext>
          </a:extLst>
        </xdr:cNvPr>
        <xdr:cNvSpPr/>
      </xdr:nvSpPr>
      <xdr:spPr>
        <a:xfrm>
          <a:off x="2571750" y="173151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49530</xdr:rowOff>
    </xdr:from>
    <xdr:to>
      <xdr:col>19</xdr:col>
      <xdr:colOff>177800</xdr:colOff>
      <xdr:row>106</xdr:row>
      <xdr:rowOff>87630</xdr:rowOff>
    </xdr:to>
    <xdr:cxnSp macro="">
      <xdr:nvCxnSpPr>
        <xdr:cNvPr id="415" name="直線コネクタ 414">
          <a:extLst>
            <a:ext uri="{FF2B5EF4-FFF2-40B4-BE49-F238E27FC236}">
              <a16:creationId xmlns:a16="http://schemas.microsoft.com/office/drawing/2014/main" id="{48DC96CF-8360-431B-A8E5-22ACC4AA8B52}"/>
            </a:ext>
          </a:extLst>
        </xdr:cNvPr>
        <xdr:cNvCxnSpPr/>
      </xdr:nvCxnSpPr>
      <xdr:spPr>
        <a:xfrm>
          <a:off x="2619375" y="1736280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145414</xdr:rowOff>
    </xdr:from>
    <xdr:to>
      <xdr:col>10</xdr:col>
      <xdr:colOff>165100</xdr:colOff>
      <xdr:row>106</xdr:row>
      <xdr:rowOff>75564</xdr:rowOff>
    </xdr:to>
    <xdr:sp textlink="">
      <xdr:nvSpPr>
        <xdr:cNvPr id="416" name="楕円 415">
          <a:extLst>
            <a:ext uri="{FF2B5EF4-FFF2-40B4-BE49-F238E27FC236}">
              <a16:creationId xmlns:a16="http://schemas.microsoft.com/office/drawing/2014/main" id="{FD0F24CA-B250-4C49-BA7D-2D23C777F578}"/>
            </a:ext>
          </a:extLst>
        </xdr:cNvPr>
        <xdr:cNvSpPr/>
      </xdr:nvSpPr>
      <xdr:spPr>
        <a:xfrm>
          <a:off x="1781175" y="172872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24764</xdr:rowOff>
    </xdr:from>
    <xdr:to>
      <xdr:col>15</xdr:col>
      <xdr:colOff>50800</xdr:colOff>
      <xdr:row>106</xdr:row>
      <xdr:rowOff>49530</xdr:rowOff>
    </xdr:to>
    <xdr:cxnSp macro="">
      <xdr:nvCxnSpPr>
        <xdr:cNvPr id="417" name="直線コネクタ 416">
          <a:extLst>
            <a:ext uri="{FF2B5EF4-FFF2-40B4-BE49-F238E27FC236}">
              <a16:creationId xmlns:a16="http://schemas.microsoft.com/office/drawing/2014/main" id="{E3C045B9-9CCC-46A7-A024-3BB76A984654}"/>
            </a:ext>
          </a:extLst>
        </xdr:cNvPr>
        <xdr:cNvCxnSpPr/>
      </xdr:nvCxnSpPr>
      <xdr:spPr>
        <a:xfrm>
          <a:off x="1828800" y="17344389"/>
          <a:ext cx="790575" cy="1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111125</xdr:rowOff>
    </xdr:from>
    <xdr:to>
      <xdr:col>6</xdr:col>
      <xdr:colOff>38100</xdr:colOff>
      <xdr:row>106</xdr:row>
      <xdr:rowOff>41275</xdr:rowOff>
    </xdr:to>
    <xdr:sp textlink="">
      <xdr:nvSpPr>
        <xdr:cNvPr id="418" name="楕円 417">
          <a:extLst>
            <a:ext uri="{FF2B5EF4-FFF2-40B4-BE49-F238E27FC236}">
              <a16:creationId xmlns:a16="http://schemas.microsoft.com/office/drawing/2014/main" id="{940F31C0-3A03-4882-963A-81532ABECC89}"/>
            </a:ext>
          </a:extLst>
        </xdr:cNvPr>
        <xdr:cNvSpPr/>
      </xdr:nvSpPr>
      <xdr:spPr>
        <a:xfrm>
          <a:off x="981075" y="172561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161925</xdr:rowOff>
    </xdr:from>
    <xdr:to>
      <xdr:col>10</xdr:col>
      <xdr:colOff>114300</xdr:colOff>
      <xdr:row>106</xdr:row>
      <xdr:rowOff>24764</xdr:rowOff>
    </xdr:to>
    <xdr:cxnSp macro="">
      <xdr:nvCxnSpPr>
        <xdr:cNvPr id="419" name="直線コネクタ 418">
          <a:extLst>
            <a:ext uri="{FF2B5EF4-FFF2-40B4-BE49-F238E27FC236}">
              <a16:creationId xmlns:a16="http://schemas.microsoft.com/office/drawing/2014/main" id="{FFD0B001-ECA2-4E52-BA94-66096C2DBB7F}"/>
            </a:ext>
          </a:extLst>
        </xdr:cNvPr>
        <xdr:cNvCxnSpPr/>
      </xdr:nvCxnSpPr>
      <xdr:spPr>
        <a:xfrm>
          <a:off x="1028700" y="17303750"/>
          <a:ext cx="800100"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108</xdr:row>
      <xdr:rowOff>17163</xdr:rowOff>
    </xdr:from>
    <xdr:ext cx="405111" cy="259045"/>
    <xdr:sp textlink="">
      <xdr:nvSpPr>
        <xdr:cNvPr id="420" name="n_1aveValue【港湾・漁港】&#10;有形固定資産減価償却率">
          <a:extLst>
            <a:ext uri="{FF2B5EF4-FFF2-40B4-BE49-F238E27FC236}">
              <a16:creationId xmlns:a16="http://schemas.microsoft.com/office/drawing/2014/main" id="{DABC0F66-BAC1-4937-AC06-CDEA7E814498}"/>
            </a:ext>
          </a:extLst>
        </xdr:cNvPr>
        <xdr:cNvSpPr txBox="1"/>
      </xdr:nvSpPr>
      <xdr:spPr>
        <a:xfrm>
          <a:off x="3239144" y="1767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139082</xdr:rowOff>
    </xdr:from>
    <xdr:ext cx="405111" cy="259045"/>
    <xdr:sp textlink="">
      <xdr:nvSpPr>
        <xdr:cNvPr id="421" name="n_2aveValue【港湾・漁港】&#10;有形固定資産減価償却率">
          <a:extLst>
            <a:ext uri="{FF2B5EF4-FFF2-40B4-BE49-F238E27FC236}">
              <a16:creationId xmlns:a16="http://schemas.microsoft.com/office/drawing/2014/main" id="{1FA3EB70-CDB2-47DF-95E1-6E2B29217B74}"/>
            </a:ext>
          </a:extLst>
        </xdr:cNvPr>
        <xdr:cNvSpPr txBox="1"/>
      </xdr:nvSpPr>
      <xdr:spPr>
        <a:xfrm>
          <a:off x="2439044" y="1763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100982</xdr:rowOff>
    </xdr:from>
    <xdr:ext cx="405111" cy="259045"/>
    <xdr:sp textlink="">
      <xdr:nvSpPr>
        <xdr:cNvPr id="422" name="n_3aveValue【港湾・漁港】&#10;有形固定資産減価償却率">
          <a:extLst>
            <a:ext uri="{FF2B5EF4-FFF2-40B4-BE49-F238E27FC236}">
              <a16:creationId xmlns:a16="http://schemas.microsoft.com/office/drawing/2014/main" id="{86768337-8C83-4110-98B3-F23BAEFC1987}"/>
            </a:ext>
          </a:extLst>
        </xdr:cNvPr>
        <xdr:cNvSpPr txBox="1"/>
      </xdr:nvSpPr>
      <xdr:spPr>
        <a:xfrm>
          <a:off x="1648469" y="1759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83838</xdr:rowOff>
    </xdr:from>
    <xdr:ext cx="405111" cy="259045"/>
    <xdr:sp textlink="">
      <xdr:nvSpPr>
        <xdr:cNvPr id="423" name="n_4aveValue【港湾・漁港】&#10;有形固定資産減価償却率">
          <a:extLst>
            <a:ext uri="{FF2B5EF4-FFF2-40B4-BE49-F238E27FC236}">
              <a16:creationId xmlns:a16="http://schemas.microsoft.com/office/drawing/2014/main" id="{5A5FB46F-130C-455A-B7C5-0FED5466A905}"/>
            </a:ext>
          </a:extLst>
        </xdr:cNvPr>
        <xdr:cNvSpPr txBox="1"/>
      </xdr:nvSpPr>
      <xdr:spPr>
        <a:xfrm>
          <a:off x="848369" y="17574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154957</xdr:rowOff>
    </xdr:from>
    <xdr:ext cx="405111" cy="259045"/>
    <xdr:sp textlink="">
      <xdr:nvSpPr>
        <xdr:cNvPr id="424" name="n_1mainValue【港湾・漁港】&#10;有形固定資産減価償却率">
          <a:extLst>
            <a:ext uri="{FF2B5EF4-FFF2-40B4-BE49-F238E27FC236}">
              <a16:creationId xmlns:a16="http://schemas.microsoft.com/office/drawing/2014/main" id="{3D0DDF27-F4EA-4711-9788-0D5EC5788A0A}"/>
            </a:ext>
          </a:extLst>
        </xdr:cNvPr>
        <xdr:cNvSpPr txBox="1"/>
      </xdr:nvSpPr>
      <xdr:spPr>
        <a:xfrm>
          <a:off x="323914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116857</xdr:rowOff>
    </xdr:from>
    <xdr:ext cx="405111" cy="259045"/>
    <xdr:sp textlink="">
      <xdr:nvSpPr>
        <xdr:cNvPr id="425" name="n_2mainValue【港湾・漁港】&#10;有形固定資産減価償却率">
          <a:extLst>
            <a:ext uri="{FF2B5EF4-FFF2-40B4-BE49-F238E27FC236}">
              <a16:creationId xmlns:a16="http://schemas.microsoft.com/office/drawing/2014/main" id="{623AE173-2384-4D1C-9630-C0008F9A741C}"/>
            </a:ext>
          </a:extLst>
        </xdr:cNvPr>
        <xdr:cNvSpPr txBox="1"/>
      </xdr:nvSpPr>
      <xdr:spPr>
        <a:xfrm>
          <a:off x="2439044" y="1709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92091</xdr:rowOff>
    </xdr:from>
    <xdr:ext cx="405111" cy="259045"/>
    <xdr:sp textlink="">
      <xdr:nvSpPr>
        <xdr:cNvPr id="426" name="n_3mainValue【港湾・漁港】&#10;有形固定資産減価償却率">
          <a:extLst>
            <a:ext uri="{FF2B5EF4-FFF2-40B4-BE49-F238E27FC236}">
              <a16:creationId xmlns:a16="http://schemas.microsoft.com/office/drawing/2014/main" id="{55B08CDC-08C6-42C4-97AF-A3FA552025E0}"/>
            </a:ext>
          </a:extLst>
        </xdr:cNvPr>
        <xdr:cNvSpPr txBox="1"/>
      </xdr:nvSpPr>
      <xdr:spPr>
        <a:xfrm>
          <a:off x="1648469" y="1706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57802</xdr:rowOff>
    </xdr:from>
    <xdr:ext cx="405111" cy="259045"/>
    <xdr:sp textlink="">
      <xdr:nvSpPr>
        <xdr:cNvPr id="427" name="n_4mainValue【港湾・漁港】&#10;有形固定資産減価償却率">
          <a:extLst>
            <a:ext uri="{FF2B5EF4-FFF2-40B4-BE49-F238E27FC236}">
              <a16:creationId xmlns:a16="http://schemas.microsoft.com/office/drawing/2014/main" id="{698C862E-DB3D-4771-A18A-AE6AE0D4CBF9}"/>
            </a:ext>
          </a:extLst>
        </xdr:cNvPr>
        <xdr:cNvSpPr txBox="1"/>
      </xdr:nvSpPr>
      <xdr:spPr>
        <a:xfrm>
          <a:off x="848369" y="1703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28" name="正方形/長方形 427">
          <a:extLst>
            <a:ext uri="{FF2B5EF4-FFF2-40B4-BE49-F238E27FC236}">
              <a16:creationId xmlns:a16="http://schemas.microsoft.com/office/drawing/2014/main" id="{CE8A011B-67E6-49F2-BD5C-3925C0A4189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29" name="正方形/長方形 428">
          <a:extLst>
            <a:ext uri="{FF2B5EF4-FFF2-40B4-BE49-F238E27FC236}">
              <a16:creationId xmlns:a16="http://schemas.microsoft.com/office/drawing/2014/main" id="{7A89B477-A838-4FD3-90BA-37974DA2EE9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0" name="正方形/長方形 429">
          <a:extLst>
            <a:ext uri="{FF2B5EF4-FFF2-40B4-BE49-F238E27FC236}">
              <a16:creationId xmlns:a16="http://schemas.microsoft.com/office/drawing/2014/main" id="{764B3BA4-8D93-4C93-A4FC-99F78A59075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31" name="正方形/長方形 430">
          <a:extLst>
            <a:ext uri="{FF2B5EF4-FFF2-40B4-BE49-F238E27FC236}">
              <a16:creationId xmlns:a16="http://schemas.microsoft.com/office/drawing/2014/main" id="{ED5221E3-5D61-46A4-B706-198A9B103F4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32" name="正方形/長方形 431">
          <a:extLst>
            <a:ext uri="{FF2B5EF4-FFF2-40B4-BE49-F238E27FC236}">
              <a16:creationId xmlns:a16="http://schemas.microsoft.com/office/drawing/2014/main" id="{0AAF2288-D8F7-4655-A8DC-71D49BEAD050}"/>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33" name="正方形/長方形 432">
          <a:extLst>
            <a:ext uri="{FF2B5EF4-FFF2-40B4-BE49-F238E27FC236}">
              <a16:creationId xmlns:a16="http://schemas.microsoft.com/office/drawing/2014/main" id="{BA343BDB-85E9-4F0B-8A27-31F1C5D0C133}"/>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34" name="正方形/長方形 433">
          <a:extLst>
            <a:ext uri="{FF2B5EF4-FFF2-40B4-BE49-F238E27FC236}">
              <a16:creationId xmlns:a16="http://schemas.microsoft.com/office/drawing/2014/main" id="{47B32C90-720A-4F56-B7D3-62757C22352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35" name="正方形/長方形 434">
          <a:extLst>
            <a:ext uri="{FF2B5EF4-FFF2-40B4-BE49-F238E27FC236}">
              <a16:creationId xmlns:a16="http://schemas.microsoft.com/office/drawing/2014/main" id="{69E80986-89AE-405A-963F-FEF45A48D005}"/>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36" name="テキスト ボックス 435">
          <a:extLst>
            <a:ext uri="{FF2B5EF4-FFF2-40B4-BE49-F238E27FC236}">
              <a16:creationId xmlns:a16="http://schemas.microsoft.com/office/drawing/2014/main" id="{8E8E3E57-1072-430B-B717-CA681A8D6CD6}"/>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7" name="直線コネクタ 436">
          <a:extLst>
            <a:ext uri="{FF2B5EF4-FFF2-40B4-BE49-F238E27FC236}">
              <a16:creationId xmlns:a16="http://schemas.microsoft.com/office/drawing/2014/main" id="{0AEC8A0D-6197-4D7C-AEE0-A12057624D75}"/>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8" name="直線コネクタ 437">
          <a:extLst>
            <a:ext uri="{FF2B5EF4-FFF2-40B4-BE49-F238E27FC236}">
              <a16:creationId xmlns:a16="http://schemas.microsoft.com/office/drawing/2014/main" id="{E0A20B3A-1261-4AF7-9CB7-6986A1FBBBE8}"/>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textlink="">
      <xdr:nvSpPr>
        <xdr:cNvPr id="439" name="テキスト ボックス 438">
          <a:extLst>
            <a:ext uri="{FF2B5EF4-FFF2-40B4-BE49-F238E27FC236}">
              <a16:creationId xmlns:a16="http://schemas.microsoft.com/office/drawing/2014/main" id="{5C1E55B0-5923-4760-A9A5-EDF77C66B785}"/>
            </a:ext>
          </a:extLst>
        </xdr:cNvPr>
        <xdr:cNvSpPr txBox="1"/>
      </xdr:nvSpPr>
      <xdr:spPr>
        <a:xfrm>
          <a:off x="5723389" y="1766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0" name="直線コネクタ 439">
          <a:extLst>
            <a:ext uri="{FF2B5EF4-FFF2-40B4-BE49-F238E27FC236}">
              <a16:creationId xmlns:a16="http://schemas.microsoft.com/office/drawing/2014/main" id="{EF633C49-E247-4EE4-8718-8F155BA044DF}"/>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textlink="">
      <xdr:nvSpPr>
        <xdr:cNvPr id="441" name="テキスト ボックス 440">
          <a:extLst>
            <a:ext uri="{FF2B5EF4-FFF2-40B4-BE49-F238E27FC236}">
              <a16:creationId xmlns:a16="http://schemas.microsoft.com/office/drawing/2014/main" id="{32C92C1A-5345-45EC-8FF7-5B1B8C37DEBB}"/>
            </a:ext>
          </a:extLst>
        </xdr:cNvPr>
        <xdr:cNvSpPr txBox="1"/>
      </xdr:nvSpPr>
      <xdr:spPr>
        <a:xfrm>
          <a:off x="5478976" y="17285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2" name="直線コネクタ 441">
          <a:extLst>
            <a:ext uri="{FF2B5EF4-FFF2-40B4-BE49-F238E27FC236}">
              <a16:creationId xmlns:a16="http://schemas.microsoft.com/office/drawing/2014/main" id="{4A3AD446-51FF-46AA-B92D-3F0D01426FE1}"/>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textlink="">
      <xdr:nvSpPr>
        <xdr:cNvPr id="443" name="テキスト ボックス 442">
          <a:extLst>
            <a:ext uri="{FF2B5EF4-FFF2-40B4-BE49-F238E27FC236}">
              <a16:creationId xmlns:a16="http://schemas.microsoft.com/office/drawing/2014/main" id="{CA7DA4B1-595C-4E2D-9795-28C25D87267E}"/>
            </a:ext>
          </a:extLst>
        </xdr:cNvPr>
        <xdr:cNvSpPr txBox="1"/>
      </xdr:nvSpPr>
      <xdr:spPr>
        <a:xfrm>
          <a:off x="5421206" y="16904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4" name="直線コネクタ 443">
          <a:extLst>
            <a:ext uri="{FF2B5EF4-FFF2-40B4-BE49-F238E27FC236}">
              <a16:creationId xmlns:a16="http://schemas.microsoft.com/office/drawing/2014/main" id="{C7185F94-2D69-4979-A628-4A864140BD8E}"/>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textlink="">
      <xdr:nvSpPr>
        <xdr:cNvPr id="445" name="テキスト ボックス 444">
          <a:extLst>
            <a:ext uri="{FF2B5EF4-FFF2-40B4-BE49-F238E27FC236}">
              <a16:creationId xmlns:a16="http://schemas.microsoft.com/office/drawing/2014/main" id="{691AAC27-AD0F-4DEA-8BCD-5508C15E35E2}"/>
            </a:ext>
          </a:extLst>
        </xdr:cNvPr>
        <xdr:cNvSpPr txBox="1"/>
      </xdr:nvSpPr>
      <xdr:spPr>
        <a:xfrm>
          <a:off x="5421206" y="16523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6" name="直線コネクタ 445">
          <a:extLst>
            <a:ext uri="{FF2B5EF4-FFF2-40B4-BE49-F238E27FC236}">
              <a16:creationId xmlns:a16="http://schemas.microsoft.com/office/drawing/2014/main" id="{BDCCD856-FA7C-4520-94DA-585AEC6D2CC8}"/>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textlink="">
      <xdr:nvSpPr>
        <xdr:cNvPr id="447" name="テキスト ボックス 446">
          <a:extLst>
            <a:ext uri="{FF2B5EF4-FFF2-40B4-BE49-F238E27FC236}">
              <a16:creationId xmlns:a16="http://schemas.microsoft.com/office/drawing/2014/main" id="{B455BD7B-B298-4D11-B5FB-70AD0749A94B}"/>
            </a:ext>
          </a:extLst>
        </xdr:cNvPr>
        <xdr:cNvSpPr txBox="1"/>
      </xdr:nvSpPr>
      <xdr:spPr>
        <a:xfrm>
          <a:off x="5421206" y="16142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FE1463EE-CA41-4877-B59B-ED0551829CA1}"/>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textlink="">
      <xdr:nvSpPr>
        <xdr:cNvPr id="449" name="テキスト ボックス 448">
          <a:extLst>
            <a:ext uri="{FF2B5EF4-FFF2-40B4-BE49-F238E27FC236}">
              <a16:creationId xmlns:a16="http://schemas.microsoft.com/office/drawing/2014/main" id="{B629A30E-8DD0-464C-86DA-0323FA3206B0}"/>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0" name="【港湾・漁港】&#10;一人当たり有形固定資産（償却資産）額グラフ枠">
          <a:extLst>
            <a:ext uri="{FF2B5EF4-FFF2-40B4-BE49-F238E27FC236}">
              <a16:creationId xmlns:a16="http://schemas.microsoft.com/office/drawing/2014/main" id="{7B327669-513E-429D-BBFD-7ABCFCD5BE34}"/>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80025</xdr:rowOff>
    </xdr:from>
    <xdr:to>
      <xdr:col>54</xdr:col>
      <xdr:colOff>189865</xdr:colOff>
      <xdr:row>108</xdr:row>
      <xdr:rowOff>150487</xdr:rowOff>
    </xdr:to>
    <xdr:cxnSp macro="">
      <xdr:nvCxnSpPr>
        <xdr:cNvPr id="451" name="直線コネクタ 450">
          <a:extLst>
            <a:ext uri="{FF2B5EF4-FFF2-40B4-BE49-F238E27FC236}">
              <a16:creationId xmlns:a16="http://schemas.microsoft.com/office/drawing/2014/main" id="{C0E19334-2992-4052-8F36-EA73E83C6949}"/>
            </a:ext>
          </a:extLst>
        </xdr:cNvPr>
        <xdr:cNvCxnSpPr/>
      </xdr:nvCxnSpPr>
      <xdr:spPr>
        <a:xfrm flipV="1">
          <a:off x="9429115" y="16542400"/>
          <a:ext cx="0" cy="126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154314</xdr:rowOff>
    </xdr:from>
    <xdr:ext cx="378565" cy="259045"/>
    <xdr:sp textlink="">
      <xdr:nvSpPr>
        <xdr:cNvPr id="452" name="【港湾・漁港】&#10;一人当たり有形固定資産（償却資産）額最小値テキスト">
          <a:extLst>
            <a:ext uri="{FF2B5EF4-FFF2-40B4-BE49-F238E27FC236}">
              <a16:creationId xmlns:a16="http://schemas.microsoft.com/office/drawing/2014/main" id="{55DE4C9F-ABAA-4846-8D7A-C85839DCD60D}"/>
            </a:ext>
          </a:extLst>
        </xdr:cNvPr>
        <xdr:cNvSpPr txBox="1"/>
      </xdr:nvSpPr>
      <xdr:spPr>
        <a:xfrm>
          <a:off x="9467850" y="178136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150487</xdr:rowOff>
    </xdr:from>
    <xdr:to>
      <xdr:col>55</xdr:col>
      <xdr:colOff>88900</xdr:colOff>
      <xdr:row>108</xdr:row>
      <xdr:rowOff>150487</xdr:rowOff>
    </xdr:to>
    <xdr:cxnSp macro="">
      <xdr:nvCxnSpPr>
        <xdr:cNvPr id="453" name="直線コネクタ 452">
          <a:extLst>
            <a:ext uri="{FF2B5EF4-FFF2-40B4-BE49-F238E27FC236}">
              <a16:creationId xmlns:a16="http://schemas.microsoft.com/office/drawing/2014/main" id="{4C9CEB77-4CDE-4144-ABDB-A0EF27708EFC}"/>
            </a:ext>
          </a:extLst>
        </xdr:cNvPr>
        <xdr:cNvCxnSpPr/>
      </xdr:nvCxnSpPr>
      <xdr:spPr>
        <a:xfrm>
          <a:off x="9363075" y="1780983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26702</xdr:rowOff>
    </xdr:from>
    <xdr:ext cx="599010" cy="259045"/>
    <xdr:sp textlink="">
      <xdr:nvSpPr>
        <xdr:cNvPr id="454" name="【港湾・漁港】&#10;一人当たり有形固定資産（償却資産）額最大値テキスト">
          <a:extLst>
            <a:ext uri="{FF2B5EF4-FFF2-40B4-BE49-F238E27FC236}">
              <a16:creationId xmlns:a16="http://schemas.microsoft.com/office/drawing/2014/main" id="{A53AB2BE-9E7C-4E46-8D8C-C76C05E02E57}"/>
            </a:ext>
          </a:extLst>
        </xdr:cNvPr>
        <xdr:cNvSpPr txBox="1"/>
      </xdr:nvSpPr>
      <xdr:spPr>
        <a:xfrm>
          <a:off x="9467850" y="16317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80025</xdr:rowOff>
    </xdr:from>
    <xdr:to>
      <xdr:col>55</xdr:col>
      <xdr:colOff>88900</xdr:colOff>
      <xdr:row>101</xdr:row>
      <xdr:rowOff>80025</xdr:rowOff>
    </xdr:to>
    <xdr:cxnSp macro="">
      <xdr:nvCxnSpPr>
        <xdr:cNvPr id="455" name="直線コネクタ 454">
          <a:extLst>
            <a:ext uri="{FF2B5EF4-FFF2-40B4-BE49-F238E27FC236}">
              <a16:creationId xmlns:a16="http://schemas.microsoft.com/office/drawing/2014/main" id="{30FC805F-624A-45AC-9675-7A0086CE9752}"/>
            </a:ext>
          </a:extLst>
        </xdr:cNvPr>
        <xdr:cNvCxnSpPr/>
      </xdr:nvCxnSpPr>
      <xdr:spPr>
        <a:xfrm>
          <a:off x="9363075" y="165424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37944</xdr:rowOff>
    </xdr:from>
    <xdr:ext cx="534377" cy="259045"/>
    <xdr:sp textlink="">
      <xdr:nvSpPr>
        <xdr:cNvPr id="456" name="【港湾・漁港】&#10;一人当たり有形固定資産（償却資産）額平均値テキスト">
          <a:extLst>
            <a:ext uri="{FF2B5EF4-FFF2-40B4-BE49-F238E27FC236}">
              <a16:creationId xmlns:a16="http://schemas.microsoft.com/office/drawing/2014/main" id="{85B6D7B1-24A7-41D4-B472-B262F449FF15}"/>
            </a:ext>
          </a:extLst>
        </xdr:cNvPr>
        <xdr:cNvSpPr txBox="1"/>
      </xdr:nvSpPr>
      <xdr:spPr>
        <a:xfrm>
          <a:off x="9467850" y="17011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15067</xdr:rowOff>
    </xdr:from>
    <xdr:to>
      <xdr:col>55</xdr:col>
      <xdr:colOff>50800</xdr:colOff>
      <xdr:row>105</xdr:row>
      <xdr:rowOff>116667</xdr:rowOff>
    </xdr:to>
    <xdr:sp textlink="">
      <xdr:nvSpPr>
        <xdr:cNvPr id="457" name="フローチャート: 判断 456">
          <a:extLst>
            <a:ext uri="{FF2B5EF4-FFF2-40B4-BE49-F238E27FC236}">
              <a16:creationId xmlns:a16="http://schemas.microsoft.com/office/drawing/2014/main" id="{6EBC5F31-585E-4491-B7DF-599AE107EE5C}"/>
            </a:ext>
          </a:extLst>
        </xdr:cNvPr>
        <xdr:cNvSpPr/>
      </xdr:nvSpPr>
      <xdr:spPr>
        <a:xfrm>
          <a:off x="9401175" y="1715689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18938</xdr:rowOff>
    </xdr:from>
    <xdr:to>
      <xdr:col>50</xdr:col>
      <xdr:colOff>165100</xdr:colOff>
      <xdr:row>105</xdr:row>
      <xdr:rowOff>120538</xdr:rowOff>
    </xdr:to>
    <xdr:sp textlink="">
      <xdr:nvSpPr>
        <xdr:cNvPr id="458" name="フローチャート: 判断 457">
          <a:extLst>
            <a:ext uri="{FF2B5EF4-FFF2-40B4-BE49-F238E27FC236}">
              <a16:creationId xmlns:a16="http://schemas.microsoft.com/office/drawing/2014/main" id="{CE451815-351A-4C96-A7B2-355FC84D2CCD}"/>
            </a:ext>
          </a:extLst>
        </xdr:cNvPr>
        <xdr:cNvSpPr/>
      </xdr:nvSpPr>
      <xdr:spPr>
        <a:xfrm>
          <a:off x="8639175" y="1716393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73056</xdr:rowOff>
    </xdr:from>
    <xdr:to>
      <xdr:col>46</xdr:col>
      <xdr:colOff>38100</xdr:colOff>
      <xdr:row>106</xdr:row>
      <xdr:rowOff>3206</xdr:rowOff>
    </xdr:to>
    <xdr:sp textlink="">
      <xdr:nvSpPr>
        <xdr:cNvPr id="459" name="フローチャート: 判断 458">
          <a:extLst>
            <a:ext uri="{FF2B5EF4-FFF2-40B4-BE49-F238E27FC236}">
              <a16:creationId xmlns:a16="http://schemas.microsoft.com/office/drawing/2014/main" id="{ADF0E40D-9949-4C88-B4FB-099A7290B5D0}"/>
            </a:ext>
          </a:extLst>
        </xdr:cNvPr>
        <xdr:cNvSpPr/>
      </xdr:nvSpPr>
      <xdr:spPr>
        <a:xfrm>
          <a:off x="7839075" y="172180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74572</xdr:rowOff>
    </xdr:from>
    <xdr:to>
      <xdr:col>41</xdr:col>
      <xdr:colOff>101600</xdr:colOff>
      <xdr:row>106</xdr:row>
      <xdr:rowOff>4722</xdr:rowOff>
    </xdr:to>
    <xdr:sp textlink="">
      <xdr:nvSpPr>
        <xdr:cNvPr id="460" name="フローチャート: 判断 459">
          <a:extLst>
            <a:ext uri="{FF2B5EF4-FFF2-40B4-BE49-F238E27FC236}">
              <a16:creationId xmlns:a16="http://schemas.microsoft.com/office/drawing/2014/main" id="{83C99977-D6BE-4213-AB8B-247E8E1F00D9}"/>
            </a:ext>
          </a:extLst>
        </xdr:cNvPr>
        <xdr:cNvSpPr/>
      </xdr:nvSpPr>
      <xdr:spPr>
        <a:xfrm>
          <a:off x="7029450" y="172195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72926</xdr:rowOff>
    </xdr:from>
    <xdr:to>
      <xdr:col>36</xdr:col>
      <xdr:colOff>165100</xdr:colOff>
      <xdr:row>106</xdr:row>
      <xdr:rowOff>3076</xdr:rowOff>
    </xdr:to>
    <xdr:sp textlink="">
      <xdr:nvSpPr>
        <xdr:cNvPr id="461" name="フローチャート: 判断 460">
          <a:extLst>
            <a:ext uri="{FF2B5EF4-FFF2-40B4-BE49-F238E27FC236}">
              <a16:creationId xmlns:a16="http://schemas.microsoft.com/office/drawing/2014/main" id="{E20F6A58-D6A4-4DBF-ADCC-5AD01CFECE40}"/>
            </a:ext>
          </a:extLst>
        </xdr:cNvPr>
        <xdr:cNvSpPr/>
      </xdr:nvSpPr>
      <xdr:spPr>
        <a:xfrm>
          <a:off x="6238875" y="172147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62" name="テキスト ボックス 461">
          <a:extLst>
            <a:ext uri="{FF2B5EF4-FFF2-40B4-BE49-F238E27FC236}">
              <a16:creationId xmlns:a16="http://schemas.microsoft.com/office/drawing/2014/main" id="{9B08F5F4-014D-460C-9DFF-0C3207513A5C}"/>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63" name="テキスト ボックス 462">
          <a:extLst>
            <a:ext uri="{FF2B5EF4-FFF2-40B4-BE49-F238E27FC236}">
              <a16:creationId xmlns:a16="http://schemas.microsoft.com/office/drawing/2014/main" id="{B6979757-A4B5-4CBD-9472-FE8960473FBB}"/>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64" name="テキスト ボックス 463">
          <a:extLst>
            <a:ext uri="{FF2B5EF4-FFF2-40B4-BE49-F238E27FC236}">
              <a16:creationId xmlns:a16="http://schemas.microsoft.com/office/drawing/2014/main" id="{D20F2B60-3FCC-48F8-9E25-8A31556C90E1}"/>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65" name="テキスト ボックス 464">
          <a:extLst>
            <a:ext uri="{FF2B5EF4-FFF2-40B4-BE49-F238E27FC236}">
              <a16:creationId xmlns:a16="http://schemas.microsoft.com/office/drawing/2014/main" id="{D353A801-EBF5-4D8F-AFAA-FEDF32EC0FD2}"/>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66" name="テキスト ボックス 465">
          <a:extLst>
            <a:ext uri="{FF2B5EF4-FFF2-40B4-BE49-F238E27FC236}">
              <a16:creationId xmlns:a16="http://schemas.microsoft.com/office/drawing/2014/main" id="{0305A5BA-4A85-4B33-A3CD-205E20637A5B}"/>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152722</xdr:rowOff>
    </xdr:from>
    <xdr:to>
      <xdr:col>55</xdr:col>
      <xdr:colOff>50800</xdr:colOff>
      <xdr:row>108</xdr:row>
      <xdr:rowOff>82872</xdr:rowOff>
    </xdr:to>
    <xdr:sp textlink="">
      <xdr:nvSpPr>
        <xdr:cNvPr id="467" name="楕円 466">
          <a:extLst>
            <a:ext uri="{FF2B5EF4-FFF2-40B4-BE49-F238E27FC236}">
              <a16:creationId xmlns:a16="http://schemas.microsoft.com/office/drawing/2014/main" id="{4753F5B5-6EDE-4CAC-A1EB-9EF2ABE21BF7}"/>
            </a:ext>
          </a:extLst>
        </xdr:cNvPr>
        <xdr:cNvSpPr/>
      </xdr:nvSpPr>
      <xdr:spPr>
        <a:xfrm>
          <a:off x="9401175" y="17640622"/>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67649</xdr:rowOff>
    </xdr:from>
    <xdr:ext cx="534377" cy="259045"/>
    <xdr:sp textlink="">
      <xdr:nvSpPr>
        <xdr:cNvPr id="468" name="【港湾・漁港】&#10;一人当たり有形固定資産（償却資産）額該当値テキスト">
          <a:extLst>
            <a:ext uri="{FF2B5EF4-FFF2-40B4-BE49-F238E27FC236}">
              <a16:creationId xmlns:a16="http://schemas.microsoft.com/office/drawing/2014/main" id="{A705418C-FB7C-4A7E-86F8-8F5A16BF1E82}"/>
            </a:ext>
          </a:extLst>
        </xdr:cNvPr>
        <xdr:cNvSpPr txBox="1"/>
      </xdr:nvSpPr>
      <xdr:spPr>
        <a:xfrm>
          <a:off x="9467850" y="1755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153553</xdr:rowOff>
    </xdr:from>
    <xdr:to>
      <xdr:col>50</xdr:col>
      <xdr:colOff>165100</xdr:colOff>
      <xdr:row>108</xdr:row>
      <xdr:rowOff>83703</xdr:rowOff>
    </xdr:to>
    <xdr:sp textlink="">
      <xdr:nvSpPr>
        <xdr:cNvPr id="469" name="楕円 468">
          <a:extLst>
            <a:ext uri="{FF2B5EF4-FFF2-40B4-BE49-F238E27FC236}">
              <a16:creationId xmlns:a16="http://schemas.microsoft.com/office/drawing/2014/main" id="{53C7175A-58E8-4D02-B65E-D041363CFF52}"/>
            </a:ext>
          </a:extLst>
        </xdr:cNvPr>
        <xdr:cNvSpPr/>
      </xdr:nvSpPr>
      <xdr:spPr>
        <a:xfrm>
          <a:off x="8639175" y="1764145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32072</xdr:rowOff>
    </xdr:from>
    <xdr:to>
      <xdr:col>55</xdr:col>
      <xdr:colOff>0</xdr:colOff>
      <xdr:row>108</xdr:row>
      <xdr:rowOff>32903</xdr:rowOff>
    </xdr:to>
    <xdr:cxnSp macro="">
      <xdr:nvCxnSpPr>
        <xdr:cNvPr id="470" name="直線コネクタ 469">
          <a:extLst>
            <a:ext uri="{FF2B5EF4-FFF2-40B4-BE49-F238E27FC236}">
              <a16:creationId xmlns:a16="http://schemas.microsoft.com/office/drawing/2014/main" id="{3FCC4648-B549-4810-B99D-F67A137FAC92}"/>
            </a:ext>
          </a:extLst>
        </xdr:cNvPr>
        <xdr:cNvCxnSpPr/>
      </xdr:nvCxnSpPr>
      <xdr:spPr>
        <a:xfrm flipV="1">
          <a:off x="8686800" y="17688247"/>
          <a:ext cx="742950" cy="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154087</xdr:rowOff>
    </xdr:from>
    <xdr:to>
      <xdr:col>46</xdr:col>
      <xdr:colOff>38100</xdr:colOff>
      <xdr:row>108</xdr:row>
      <xdr:rowOff>84237</xdr:rowOff>
    </xdr:to>
    <xdr:sp textlink="">
      <xdr:nvSpPr>
        <xdr:cNvPr id="471" name="楕円 470">
          <a:extLst>
            <a:ext uri="{FF2B5EF4-FFF2-40B4-BE49-F238E27FC236}">
              <a16:creationId xmlns:a16="http://schemas.microsoft.com/office/drawing/2014/main" id="{03E5DDAF-132B-423D-97CF-4758BB24F59B}"/>
            </a:ext>
          </a:extLst>
        </xdr:cNvPr>
        <xdr:cNvSpPr/>
      </xdr:nvSpPr>
      <xdr:spPr>
        <a:xfrm>
          <a:off x="7839075" y="176419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32903</xdr:rowOff>
    </xdr:from>
    <xdr:to>
      <xdr:col>50</xdr:col>
      <xdr:colOff>114300</xdr:colOff>
      <xdr:row>108</xdr:row>
      <xdr:rowOff>33437</xdr:rowOff>
    </xdr:to>
    <xdr:cxnSp macro="">
      <xdr:nvCxnSpPr>
        <xdr:cNvPr id="472" name="直線コネクタ 471">
          <a:extLst>
            <a:ext uri="{FF2B5EF4-FFF2-40B4-BE49-F238E27FC236}">
              <a16:creationId xmlns:a16="http://schemas.microsoft.com/office/drawing/2014/main" id="{AE8DE385-A834-4DB7-8E3B-0866167B1C0C}"/>
            </a:ext>
          </a:extLst>
        </xdr:cNvPr>
        <xdr:cNvCxnSpPr/>
      </xdr:nvCxnSpPr>
      <xdr:spPr>
        <a:xfrm flipV="1">
          <a:off x="7886700" y="17689078"/>
          <a:ext cx="8001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156175</xdr:rowOff>
    </xdr:from>
    <xdr:to>
      <xdr:col>41</xdr:col>
      <xdr:colOff>101600</xdr:colOff>
      <xdr:row>108</xdr:row>
      <xdr:rowOff>86325</xdr:rowOff>
    </xdr:to>
    <xdr:sp textlink="">
      <xdr:nvSpPr>
        <xdr:cNvPr id="473" name="楕円 472">
          <a:extLst>
            <a:ext uri="{FF2B5EF4-FFF2-40B4-BE49-F238E27FC236}">
              <a16:creationId xmlns:a16="http://schemas.microsoft.com/office/drawing/2014/main" id="{9B39BADC-0F10-4E11-9538-357A16311CC5}"/>
            </a:ext>
          </a:extLst>
        </xdr:cNvPr>
        <xdr:cNvSpPr/>
      </xdr:nvSpPr>
      <xdr:spPr>
        <a:xfrm>
          <a:off x="7029450" y="176472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33437</xdr:rowOff>
    </xdr:from>
    <xdr:to>
      <xdr:col>45</xdr:col>
      <xdr:colOff>177800</xdr:colOff>
      <xdr:row>108</xdr:row>
      <xdr:rowOff>35525</xdr:rowOff>
    </xdr:to>
    <xdr:cxnSp macro="">
      <xdr:nvCxnSpPr>
        <xdr:cNvPr id="474" name="直線コネクタ 473">
          <a:extLst>
            <a:ext uri="{FF2B5EF4-FFF2-40B4-BE49-F238E27FC236}">
              <a16:creationId xmlns:a16="http://schemas.microsoft.com/office/drawing/2014/main" id="{B88A0B48-9A5C-4505-9277-D4FC0EF67AFE}"/>
            </a:ext>
          </a:extLst>
        </xdr:cNvPr>
        <xdr:cNvCxnSpPr/>
      </xdr:nvCxnSpPr>
      <xdr:spPr>
        <a:xfrm flipV="1">
          <a:off x="7077075" y="17689612"/>
          <a:ext cx="809625" cy="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155290</xdr:rowOff>
    </xdr:from>
    <xdr:to>
      <xdr:col>36</xdr:col>
      <xdr:colOff>165100</xdr:colOff>
      <xdr:row>108</xdr:row>
      <xdr:rowOff>85440</xdr:rowOff>
    </xdr:to>
    <xdr:sp textlink="">
      <xdr:nvSpPr>
        <xdr:cNvPr id="475" name="楕円 474">
          <a:extLst>
            <a:ext uri="{FF2B5EF4-FFF2-40B4-BE49-F238E27FC236}">
              <a16:creationId xmlns:a16="http://schemas.microsoft.com/office/drawing/2014/main" id="{2557E31B-181A-43C8-85C5-8D5F225BF633}"/>
            </a:ext>
          </a:extLst>
        </xdr:cNvPr>
        <xdr:cNvSpPr/>
      </xdr:nvSpPr>
      <xdr:spPr>
        <a:xfrm>
          <a:off x="6238875" y="176431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34640</xdr:rowOff>
    </xdr:from>
    <xdr:to>
      <xdr:col>41</xdr:col>
      <xdr:colOff>50800</xdr:colOff>
      <xdr:row>108</xdr:row>
      <xdr:rowOff>35525</xdr:rowOff>
    </xdr:to>
    <xdr:cxnSp macro="">
      <xdr:nvCxnSpPr>
        <xdr:cNvPr id="476" name="直線コネクタ 475">
          <a:extLst>
            <a:ext uri="{FF2B5EF4-FFF2-40B4-BE49-F238E27FC236}">
              <a16:creationId xmlns:a16="http://schemas.microsoft.com/office/drawing/2014/main" id="{1296093F-ABF8-42C3-9E3F-DDA3C08FED47}"/>
            </a:ext>
          </a:extLst>
        </xdr:cNvPr>
        <xdr:cNvCxnSpPr/>
      </xdr:nvCxnSpPr>
      <xdr:spPr>
        <a:xfrm>
          <a:off x="6286500" y="17690815"/>
          <a:ext cx="790575" cy="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103</xdr:row>
      <xdr:rowOff>137065</xdr:rowOff>
    </xdr:from>
    <xdr:ext cx="534377" cy="259045"/>
    <xdr:sp textlink="">
      <xdr:nvSpPr>
        <xdr:cNvPr id="477" name="n_1aveValue【港湾・漁港】&#10;一人当たり有形固定資産（償却資産）額">
          <a:extLst>
            <a:ext uri="{FF2B5EF4-FFF2-40B4-BE49-F238E27FC236}">
              <a16:creationId xmlns:a16="http://schemas.microsoft.com/office/drawing/2014/main" id="{8EDEC1FA-D8B2-4E47-BD9A-F149BDCC9254}"/>
            </a:ext>
          </a:extLst>
        </xdr:cNvPr>
        <xdr:cNvSpPr txBox="1"/>
      </xdr:nvSpPr>
      <xdr:spPr>
        <a:xfrm>
          <a:off x="8429136" y="169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19733</xdr:rowOff>
    </xdr:from>
    <xdr:ext cx="534377" cy="259045"/>
    <xdr:sp textlink="">
      <xdr:nvSpPr>
        <xdr:cNvPr id="478" name="n_2aveValue【港湾・漁港】&#10;一人当たり有形固定資産（償却資産）額">
          <a:extLst>
            <a:ext uri="{FF2B5EF4-FFF2-40B4-BE49-F238E27FC236}">
              <a16:creationId xmlns:a16="http://schemas.microsoft.com/office/drawing/2014/main" id="{41301FD4-5FC9-4F3F-B526-1598FD221392}"/>
            </a:ext>
          </a:extLst>
        </xdr:cNvPr>
        <xdr:cNvSpPr txBox="1"/>
      </xdr:nvSpPr>
      <xdr:spPr>
        <a:xfrm>
          <a:off x="7648086" y="1699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21249</xdr:rowOff>
    </xdr:from>
    <xdr:ext cx="534377" cy="259045"/>
    <xdr:sp textlink="">
      <xdr:nvSpPr>
        <xdr:cNvPr id="479" name="n_3aveValue【港湾・漁港】&#10;一人当たり有形固定資産（償却資産）額">
          <a:extLst>
            <a:ext uri="{FF2B5EF4-FFF2-40B4-BE49-F238E27FC236}">
              <a16:creationId xmlns:a16="http://schemas.microsoft.com/office/drawing/2014/main" id="{F6793390-8C98-492F-A570-C0A662B8BE1D}"/>
            </a:ext>
          </a:extLst>
        </xdr:cNvPr>
        <xdr:cNvSpPr txBox="1"/>
      </xdr:nvSpPr>
      <xdr:spPr>
        <a:xfrm>
          <a:off x="6847986" y="1699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19603</xdr:rowOff>
    </xdr:from>
    <xdr:ext cx="534377" cy="259045"/>
    <xdr:sp textlink="">
      <xdr:nvSpPr>
        <xdr:cNvPr id="480" name="n_4aveValue【港湾・漁港】&#10;一人当たり有形固定資産（償却資産）額">
          <a:extLst>
            <a:ext uri="{FF2B5EF4-FFF2-40B4-BE49-F238E27FC236}">
              <a16:creationId xmlns:a16="http://schemas.microsoft.com/office/drawing/2014/main" id="{A5F62164-3938-46EA-BF85-D9736F474677}"/>
            </a:ext>
          </a:extLst>
        </xdr:cNvPr>
        <xdr:cNvSpPr txBox="1"/>
      </xdr:nvSpPr>
      <xdr:spPr>
        <a:xfrm>
          <a:off x="6038361" y="1699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74830</xdr:rowOff>
    </xdr:from>
    <xdr:ext cx="534377" cy="259045"/>
    <xdr:sp textlink="">
      <xdr:nvSpPr>
        <xdr:cNvPr id="481" name="n_1mainValue【港湾・漁港】&#10;一人当たり有形固定資産（償却資産）額">
          <a:extLst>
            <a:ext uri="{FF2B5EF4-FFF2-40B4-BE49-F238E27FC236}">
              <a16:creationId xmlns:a16="http://schemas.microsoft.com/office/drawing/2014/main" id="{1866DAD1-E6B0-4B88-B38C-8D480AE675D7}"/>
            </a:ext>
          </a:extLst>
        </xdr:cNvPr>
        <xdr:cNvSpPr txBox="1"/>
      </xdr:nvSpPr>
      <xdr:spPr>
        <a:xfrm>
          <a:off x="8429136" y="17734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75364</xdr:rowOff>
    </xdr:from>
    <xdr:ext cx="534377" cy="259045"/>
    <xdr:sp textlink="">
      <xdr:nvSpPr>
        <xdr:cNvPr id="482" name="n_2mainValue【港湾・漁港】&#10;一人当たり有形固定資産（償却資産）額">
          <a:extLst>
            <a:ext uri="{FF2B5EF4-FFF2-40B4-BE49-F238E27FC236}">
              <a16:creationId xmlns:a16="http://schemas.microsoft.com/office/drawing/2014/main" id="{CA009704-B685-4415-BA77-05ACE4A0163C}"/>
            </a:ext>
          </a:extLst>
        </xdr:cNvPr>
        <xdr:cNvSpPr txBox="1"/>
      </xdr:nvSpPr>
      <xdr:spPr>
        <a:xfrm>
          <a:off x="7648086" y="1773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77452</xdr:rowOff>
    </xdr:from>
    <xdr:ext cx="534377" cy="259045"/>
    <xdr:sp textlink="">
      <xdr:nvSpPr>
        <xdr:cNvPr id="483" name="n_3mainValue【港湾・漁港】&#10;一人当たり有形固定資産（償却資産）額">
          <a:extLst>
            <a:ext uri="{FF2B5EF4-FFF2-40B4-BE49-F238E27FC236}">
              <a16:creationId xmlns:a16="http://schemas.microsoft.com/office/drawing/2014/main" id="{18CD6FE8-07DE-4BB0-9141-2976E0D3B929}"/>
            </a:ext>
          </a:extLst>
        </xdr:cNvPr>
        <xdr:cNvSpPr txBox="1"/>
      </xdr:nvSpPr>
      <xdr:spPr>
        <a:xfrm>
          <a:off x="6847986" y="1773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76567</xdr:rowOff>
    </xdr:from>
    <xdr:ext cx="534377" cy="259045"/>
    <xdr:sp textlink="">
      <xdr:nvSpPr>
        <xdr:cNvPr id="484" name="n_4mainValue【港湾・漁港】&#10;一人当たり有形固定資産（償却資産）額">
          <a:extLst>
            <a:ext uri="{FF2B5EF4-FFF2-40B4-BE49-F238E27FC236}">
              <a16:creationId xmlns:a16="http://schemas.microsoft.com/office/drawing/2014/main" id="{91236C4B-BD50-49A1-B368-8FE5E0B909CC}"/>
            </a:ext>
          </a:extLst>
        </xdr:cNvPr>
        <xdr:cNvSpPr txBox="1"/>
      </xdr:nvSpPr>
      <xdr:spPr>
        <a:xfrm>
          <a:off x="6038361" y="1773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85" name="正方形/長方形 484">
          <a:extLst>
            <a:ext uri="{FF2B5EF4-FFF2-40B4-BE49-F238E27FC236}">
              <a16:creationId xmlns:a16="http://schemas.microsoft.com/office/drawing/2014/main" id="{11A198C8-240A-42A4-AE8D-9CE901259ED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86" name="正方形/長方形 485">
          <a:extLst>
            <a:ext uri="{FF2B5EF4-FFF2-40B4-BE49-F238E27FC236}">
              <a16:creationId xmlns:a16="http://schemas.microsoft.com/office/drawing/2014/main" id="{4740603E-D995-48F2-9191-A33A137A980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87" name="正方形/長方形 486">
          <a:extLst>
            <a:ext uri="{FF2B5EF4-FFF2-40B4-BE49-F238E27FC236}">
              <a16:creationId xmlns:a16="http://schemas.microsoft.com/office/drawing/2014/main" id="{6F62D984-BD0C-44E0-82A0-979C0F76DF6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88" name="正方形/長方形 487">
          <a:extLst>
            <a:ext uri="{FF2B5EF4-FFF2-40B4-BE49-F238E27FC236}">
              <a16:creationId xmlns:a16="http://schemas.microsoft.com/office/drawing/2014/main" id="{5BFA18E3-B1A7-43F3-A426-4ABA744D5CA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89" name="正方形/長方形 488">
          <a:extLst>
            <a:ext uri="{FF2B5EF4-FFF2-40B4-BE49-F238E27FC236}">
              <a16:creationId xmlns:a16="http://schemas.microsoft.com/office/drawing/2014/main" id="{A6BD1567-77D6-425C-B6E7-B9DC61107150}"/>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0" name="正方形/長方形 489">
          <a:extLst>
            <a:ext uri="{FF2B5EF4-FFF2-40B4-BE49-F238E27FC236}">
              <a16:creationId xmlns:a16="http://schemas.microsoft.com/office/drawing/2014/main" id="{982243DB-88E0-4EE9-84DE-0974AEC1304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91" name="正方形/長方形 490">
          <a:extLst>
            <a:ext uri="{FF2B5EF4-FFF2-40B4-BE49-F238E27FC236}">
              <a16:creationId xmlns:a16="http://schemas.microsoft.com/office/drawing/2014/main" id="{91B9EBE7-B92C-4202-9054-B6EAFB31D1C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92" name="正方形/長方形 491">
          <a:extLst>
            <a:ext uri="{FF2B5EF4-FFF2-40B4-BE49-F238E27FC236}">
              <a16:creationId xmlns:a16="http://schemas.microsoft.com/office/drawing/2014/main" id="{C8D2248C-97D3-44DC-A735-B043E2496E96}"/>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493" name="テキスト ボックス 492">
          <a:extLst>
            <a:ext uri="{FF2B5EF4-FFF2-40B4-BE49-F238E27FC236}">
              <a16:creationId xmlns:a16="http://schemas.microsoft.com/office/drawing/2014/main" id="{621A3F21-5CE8-4A70-AC96-CBF3548EDDE7}"/>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4BB22AB6-1DC3-4C7B-9688-297AD999F043}"/>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495" name="テキスト ボックス 494">
          <a:extLst>
            <a:ext uri="{FF2B5EF4-FFF2-40B4-BE49-F238E27FC236}">
              <a16:creationId xmlns:a16="http://schemas.microsoft.com/office/drawing/2014/main" id="{B2DB0DE1-72B1-4A61-89E6-CB9314FEFF6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8996F374-7950-4A2A-9530-112494849F7B}"/>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textlink="">
      <xdr:nvSpPr>
        <xdr:cNvPr id="497" name="テキスト ボックス 496">
          <a:extLst>
            <a:ext uri="{FF2B5EF4-FFF2-40B4-BE49-F238E27FC236}">
              <a16:creationId xmlns:a16="http://schemas.microsoft.com/office/drawing/2014/main" id="{652A696D-2111-4E6E-9ABC-F8A0F1703106}"/>
            </a:ext>
          </a:extLst>
        </xdr:cNvPr>
        <xdr:cNvSpPr txBox="1"/>
      </xdr:nvSpPr>
      <xdr:spPr>
        <a:xfrm>
          <a:off x="10845966"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EE802DEE-C25E-4461-9166-CD1D4A247B15}"/>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499" name="テキスト ボックス 498">
          <a:extLst>
            <a:ext uri="{FF2B5EF4-FFF2-40B4-BE49-F238E27FC236}">
              <a16:creationId xmlns:a16="http://schemas.microsoft.com/office/drawing/2014/main" id="{E83D79E1-CD0E-43D3-B50F-2118CA6C0393}"/>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A51B1054-BB07-42FA-947B-2C14B533BE54}"/>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501" name="テキスト ボックス 500">
          <a:extLst>
            <a:ext uri="{FF2B5EF4-FFF2-40B4-BE49-F238E27FC236}">
              <a16:creationId xmlns:a16="http://schemas.microsoft.com/office/drawing/2014/main" id="{D97171D6-7B67-4926-9830-F6A6FA1CD6F6}"/>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812E22F3-9BAE-416F-8453-D4E9580C06F1}"/>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503" name="テキスト ボックス 502">
          <a:extLst>
            <a:ext uri="{FF2B5EF4-FFF2-40B4-BE49-F238E27FC236}">
              <a16:creationId xmlns:a16="http://schemas.microsoft.com/office/drawing/2014/main" id="{35C216CC-1347-4D99-B97C-36841AF01CEF}"/>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D40CC958-50F5-49A6-A2C6-819343368182}"/>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505" name="テキスト ボックス 504">
          <a:extLst>
            <a:ext uri="{FF2B5EF4-FFF2-40B4-BE49-F238E27FC236}">
              <a16:creationId xmlns:a16="http://schemas.microsoft.com/office/drawing/2014/main" id="{2AF0EB1D-4559-4E63-976A-2DEA091C985D}"/>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8EBFFCF5-6F1A-4229-AEA1-5F9589069F71}"/>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textlink="">
      <xdr:nvSpPr>
        <xdr:cNvPr id="507" name="テキスト ボックス 506">
          <a:extLst>
            <a:ext uri="{FF2B5EF4-FFF2-40B4-BE49-F238E27FC236}">
              <a16:creationId xmlns:a16="http://schemas.microsoft.com/office/drawing/2014/main" id="{D04DEC97-385E-4F03-9421-DF660E2657AA}"/>
            </a:ext>
          </a:extLst>
        </xdr:cNvPr>
        <xdr:cNvSpPr txBox="1"/>
      </xdr:nvSpPr>
      <xdr:spPr>
        <a:xfrm>
          <a:off x="10845966"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7FB252A9-CA5C-43DE-A3BC-E555AB406F0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textlink="">
      <xdr:nvSpPr>
        <xdr:cNvPr id="509" name="テキスト ボックス 508">
          <a:extLst>
            <a:ext uri="{FF2B5EF4-FFF2-40B4-BE49-F238E27FC236}">
              <a16:creationId xmlns:a16="http://schemas.microsoft.com/office/drawing/2014/main" id="{C5DAD267-2061-425C-9598-01E8367F7C7B}"/>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510" name="【認定こども園・幼稚園・保育所】&#10;有形固定資産減価償却率グラフ枠">
          <a:extLst>
            <a:ext uri="{FF2B5EF4-FFF2-40B4-BE49-F238E27FC236}">
              <a16:creationId xmlns:a16="http://schemas.microsoft.com/office/drawing/2014/main" id="{C1F45943-E19D-470C-9C88-EBB5BCE328FA}"/>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113756</xdr:rowOff>
    </xdr:from>
    <xdr:to>
      <xdr:col>85</xdr:col>
      <xdr:colOff>126364</xdr:colOff>
      <xdr:row>41</xdr:row>
      <xdr:rowOff>107224</xdr:rowOff>
    </xdr:to>
    <xdr:cxnSp macro="">
      <xdr:nvCxnSpPr>
        <xdr:cNvPr id="511" name="直線コネクタ 510">
          <a:extLst>
            <a:ext uri="{FF2B5EF4-FFF2-40B4-BE49-F238E27FC236}">
              <a16:creationId xmlns:a16="http://schemas.microsoft.com/office/drawing/2014/main" id="{18D95143-8F4F-4214-82E5-711B96231D81}"/>
            </a:ext>
          </a:extLst>
        </xdr:cNvPr>
        <xdr:cNvCxnSpPr/>
      </xdr:nvCxnSpPr>
      <xdr:spPr>
        <a:xfrm flipV="1">
          <a:off x="14696439" y="5466806"/>
          <a:ext cx="0" cy="128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111051</xdr:rowOff>
    </xdr:from>
    <xdr:ext cx="405111" cy="259045"/>
    <xdr:sp textlink="">
      <xdr:nvSpPr>
        <xdr:cNvPr id="512" name="【認定こども園・幼稚園・保育所】&#10;有形固定資産減価償却率最小値テキスト">
          <a:extLst>
            <a:ext uri="{FF2B5EF4-FFF2-40B4-BE49-F238E27FC236}">
              <a16:creationId xmlns:a16="http://schemas.microsoft.com/office/drawing/2014/main" id="{E049AF42-ED7B-4E83-A986-4B398BC2A6D6}"/>
            </a:ext>
          </a:extLst>
        </xdr:cNvPr>
        <xdr:cNvSpPr txBox="1"/>
      </xdr:nvSpPr>
      <xdr:spPr>
        <a:xfrm>
          <a:off x="14735175" y="675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107224</xdr:rowOff>
    </xdr:from>
    <xdr:to>
      <xdr:col>86</xdr:col>
      <xdr:colOff>25400</xdr:colOff>
      <xdr:row>41</xdr:row>
      <xdr:rowOff>107224</xdr:rowOff>
    </xdr:to>
    <xdr:cxnSp macro="">
      <xdr:nvCxnSpPr>
        <xdr:cNvPr id="513" name="直線コネクタ 512">
          <a:extLst>
            <a:ext uri="{FF2B5EF4-FFF2-40B4-BE49-F238E27FC236}">
              <a16:creationId xmlns:a16="http://schemas.microsoft.com/office/drawing/2014/main" id="{1D1BEEE1-2F1D-453F-AEAA-028801F5964F}"/>
            </a:ext>
          </a:extLst>
        </xdr:cNvPr>
        <xdr:cNvCxnSpPr/>
      </xdr:nvCxnSpPr>
      <xdr:spPr>
        <a:xfrm>
          <a:off x="14611350" y="67524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60433</xdr:rowOff>
    </xdr:from>
    <xdr:ext cx="405111" cy="259045"/>
    <xdr:sp textlink="">
      <xdr:nvSpPr>
        <xdr:cNvPr id="514" name="【認定こども園・幼稚園・保育所】&#10;有形固定資産減価償却率最大値テキスト">
          <a:extLst>
            <a:ext uri="{FF2B5EF4-FFF2-40B4-BE49-F238E27FC236}">
              <a16:creationId xmlns:a16="http://schemas.microsoft.com/office/drawing/2014/main" id="{934FE207-2F34-4631-BD1B-E03D9F6EBFBC}"/>
            </a:ext>
          </a:extLst>
        </xdr:cNvPr>
        <xdr:cNvSpPr txBox="1"/>
      </xdr:nvSpPr>
      <xdr:spPr>
        <a:xfrm>
          <a:off x="14735175" y="5254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113756</xdr:rowOff>
    </xdr:from>
    <xdr:to>
      <xdr:col>86</xdr:col>
      <xdr:colOff>25400</xdr:colOff>
      <xdr:row>33</xdr:row>
      <xdr:rowOff>113756</xdr:rowOff>
    </xdr:to>
    <xdr:cxnSp macro="">
      <xdr:nvCxnSpPr>
        <xdr:cNvPr id="515" name="直線コネクタ 514">
          <a:extLst>
            <a:ext uri="{FF2B5EF4-FFF2-40B4-BE49-F238E27FC236}">
              <a16:creationId xmlns:a16="http://schemas.microsoft.com/office/drawing/2014/main" id="{79A1E5AB-4B38-4AD3-B026-3C624C457D0A}"/>
            </a:ext>
          </a:extLst>
        </xdr:cNvPr>
        <xdr:cNvCxnSpPr/>
      </xdr:nvCxnSpPr>
      <xdr:spPr>
        <a:xfrm>
          <a:off x="14611350" y="54668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80934</xdr:rowOff>
    </xdr:from>
    <xdr:ext cx="405111" cy="259045"/>
    <xdr:sp textlink="">
      <xdr:nvSpPr>
        <xdr:cNvPr id="516" name="【認定こども園・幼稚園・保育所】&#10;有形固定資産減価償却率平均値テキスト">
          <a:extLst>
            <a:ext uri="{FF2B5EF4-FFF2-40B4-BE49-F238E27FC236}">
              <a16:creationId xmlns:a16="http://schemas.microsoft.com/office/drawing/2014/main" id="{02CEA89A-CC70-4207-A75F-42D71DBE64C8}"/>
            </a:ext>
          </a:extLst>
        </xdr:cNvPr>
        <xdr:cNvSpPr txBox="1"/>
      </xdr:nvSpPr>
      <xdr:spPr>
        <a:xfrm>
          <a:off x="14735175" y="608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58057</xdr:rowOff>
    </xdr:from>
    <xdr:to>
      <xdr:col>85</xdr:col>
      <xdr:colOff>177800</xdr:colOff>
      <xdr:row>38</xdr:row>
      <xdr:rowOff>159657</xdr:rowOff>
    </xdr:to>
    <xdr:sp textlink="">
      <xdr:nvSpPr>
        <xdr:cNvPr id="517" name="フローチャート: 判断 516">
          <a:extLst>
            <a:ext uri="{FF2B5EF4-FFF2-40B4-BE49-F238E27FC236}">
              <a16:creationId xmlns:a16="http://schemas.microsoft.com/office/drawing/2014/main" id="{65CEF5BA-D0E2-4882-B019-D234ED4EDD64}"/>
            </a:ext>
          </a:extLst>
        </xdr:cNvPr>
        <xdr:cNvSpPr/>
      </xdr:nvSpPr>
      <xdr:spPr>
        <a:xfrm>
          <a:off x="14649450" y="622073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48260</xdr:rowOff>
    </xdr:from>
    <xdr:to>
      <xdr:col>81</xdr:col>
      <xdr:colOff>101600</xdr:colOff>
      <xdr:row>38</xdr:row>
      <xdr:rowOff>149860</xdr:rowOff>
    </xdr:to>
    <xdr:sp textlink="">
      <xdr:nvSpPr>
        <xdr:cNvPr id="518" name="フローチャート: 判断 517">
          <a:extLst>
            <a:ext uri="{FF2B5EF4-FFF2-40B4-BE49-F238E27FC236}">
              <a16:creationId xmlns:a16="http://schemas.microsoft.com/office/drawing/2014/main" id="{C9FE4661-EC5C-4FDE-B39E-2314A070ABCD}"/>
            </a:ext>
          </a:extLst>
        </xdr:cNvPr>
        <xdr:cNvSpPr/>
      </xdr:nvSpPr>
      <xdr:spPr>
        <a:xfrm>
          <a:off x="13887450" y="6207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61323</xdr:rowOff>
    </xdr:from>
    <xdr:to>
      <xdr:col>76</xdr:col>
      <xdr:colOff>165100</xdr:colOff>
      <xdr:row>38</xdr:row>
      <xdr:rowOff>162923</xdr:rowOff>
    </xdr:to>
    <xdr:sp textlink="">
      <xdr:nvSpPr>
        <xdr:cNvPr id="519" name="フローチャート: 判断 518">
          <a:extLst>
            <a:ext uri="{FF2B5EF4-FFF2-40B4-BE49-F238E27FC236}">
              <a16:creationId xmlns:a16="http://schemas.microsoft.com/office/drawing/2014/main" id="{E7C4ECF7-A71E-4233-B40B-DDFDC13ADD84}"/>
            </a:ext>
          </a:extLst>
        </xdr:cNvPr>
        <xdr:cNvSpPr/>
      </xdr:nvSpPr>
      <xdr:spPr>
        <a:xfrm>
          <a:off x="13096875" y="62271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44994</xdr:rowOff>
    </xdr:from>
    <xdr:to>
      <xdr:col>72</xdr:col>
      <xdr:colOff>38100</xdr:colOff>
      <xdr:row>38</xdr:row>
      <xdr:rowOff>146594</xdr:rowOff>
    </xdr:to>
    <xdr:sp textlink="">
      <xdr:nvSpPr>
        <xdr:cNvPr id="520" name="フローチャート: 判断 519">
          <a:extLst>
            <a:ext uri="{FF2B5EF4-FFF2-40B4-BE49-F238E27FC236}">
              <a16:creationId xmlns:a16="http://schemas.microsoft.com/office/drawing/2014/main" id="{D8AD4E4D-3B40-4870-AC51-FA2878E58134}"/>
            </a:ext>
          </a:extLst>
        </xdr:cNvPr>
        <xdr:cNvSpPr/>
      </xdr:nvSpPr>
      <xdr:spPr>
        <a:xfrm>
          <a:off x="12296775" y="62108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97246</xdr:rowOff>
    </xdr:from>
    <xdr:to>
      <xdr:col>67</xdr:col>
      <xdr:colOff>101600</xdr:colOff>
      <xdr:row>39</xdr:row>
      <xdr:rowOff>27396</xdr:rowOff>
    </xdr:to>
    <xdr:sp textlink="">
      <xdr:nvSpPr>
        <xdr:cNvPr id="521" name="フローチャート: 判断 520">
          <a:extLst>
            <a:ext uri="{FF2B5EF4-FFF2-40B4-BE49-F238E27FC236}">
              <a16:creationId xmlns:a16="http://schemas.microsoft.com/office/drawing/2014/main" id="{EC042CE7-99C7-4E19-9971-77755BD1EA00}"/>
            </a:ext>
          </a:extLst>
        </xdr:cNvPr>
        <xdr:cNvSpPr/>
      </xdr:nvSpPr>
      <xdr:spPr>
        <a:xfrm>
          <a:off x="11487150" y="625992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22" name="テキスト ボックス 521">
          <a:extLst>
            <a:ext uri="{FF2B5EF4-FFF2-40B4-BE49-F238E27FC236}">
              <a16:creationId xmlns:a16="http://schemas.microsoft.com/office/drawing/2014/main" id="{D6B521D1-9B61-4B97-B3A3-C82E511F5B5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23" name="テキスト ボックス 522">
          <a:extLst>
            <a:ext uri="{FF2B5EF4-FFF2-40B4-BE49-F238E27FC236}">
              <a16:creationId xmlns:a16="http://schemas.microsoft.com/office/drawing/2014/main" id="{F6524499-AF0F-4A7B-B00A-A2A263CF745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24" name="テキスト ボックス 523">
          <a:extLst>
            <a:ext uri="{FF2B5EF4-FFF2-40B4-BE49-F238E27FC236}">
              <a16:creationId xmlns:a16="http://schemas.microsoft.com/office/drawing/2014/main" id="{6C67F1FA-BEB3-4BC1-9887-7919653951E8}"/>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25" name="テキスト ボックス 524">
          <a:extLst>
            <a:ext uri="{FF2B5EF4-FFF2-40B4-BE49-F238E27FC236}">
              <a16:creationId xmlns:a16="http://schemas.microsoft.com/office/drawing/2014/main" id="{7F05004F-BAEB-4734-967E-959AE771AFA9}"/>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26" name="テキスト ボックス 525">
          <a:extLst>
            <a:ext uri="{FF2B5EF4-FFF2-40B4-BE49-F238E27FC236}">
              <a16:creationId xmlns:a16="http://schemas.microsoft.com/office/drawing/2014/main" id="{3605FBAB-A936-4E08-958D-9B434DB52EE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20501</xdr:rowOff>
    </xdr:from>
    <xdr:to>
      <xdr:col>85</xdr:col>
      <xdr:colOff>177800</xdr:colOff>
      <xdr:row>41</xdr:row>
      <xdr:rowOff>122101</xdr:rowOff>
    </xdr:to>
    <xdr:sp textlink="">
      <xdr:nvSpPr>
        <xdr:cNvPr id="527" name="楕円 526">
          <a:extLst>
            <a:ext uri="{FF2B5EF4-FFF2-40B4-BE49-F238E27FC236}">
              <a16:creationId xmlns:a16="http://schemas.microsoft.com/office/drawing/2014/main" id="{E2D77249-9D90-4742-B93A-E30A36A6BB2C}"/>
            </a:ext>
          </a:extLst>
        </xdr:cNvPr>
        <xdr:cNvSpPr/>
      </xdr:nvSpPr>
      <xdr:spPr>
        <a:xfrm>
          <a:off x="14649450" y="66689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106878</xdr:rowOff>
    </xdr:from>
    <xdr:ext cx="405111" cy="259045"/>
    <xdr:sp textlink="">
      <xdr:nvSpPr>
        <xdr:cNvPr id="528" name="【認定こども園・幼稚園・保育所】&#10;有形固定資産減価償却率該当値テキスト">
          <a:extLst>
            <a:ext uri="{FF2B5EF4-FFF2-40B4-BE49-F238E27FC236}">
              <a16:creationId xmlns:a16="http://schemas.microsoft.com/office/drawing/2014/main" id="{2670E260-7F46-468C-B684-DAC65ABE0DE2}"/>
            </a:ext>
          </a:extLst>
        </xdr:cNvPr>
        <xdr:cNvSpPr txBox="1"/>
      </xdr:nvSpPr>
      <xdr:spPr>
        <a:xfrm>
          <a:off x="14735175" y="6590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149497</xdr:rowOff>
    </xdr:from>
    <xdr:to>
      <xdr:col>81</xdr:col>
      <xdr:colOff>101600</xdr:colOff>
      <xdr:row>41</xdr:row>
      <xdr:rowOff>79647</xdr:rowOff>
    </xdr:to>
    <xdr:sp textlink="">
      <xdr:nvSpPr>
        <xdr:cNvPr id="529" name="楕円 528">
          <a:extLst>
            <a:ext uri="{FF2B5EF4-FFF2-40B4-BE49-F238E27FC236}">
              <a16:creationId xmlns:a16="http://schemas.microsoft.com/office/drawing/2014/main" id="{51DAD05D-D7D3-4A8F-9BFF-A69719703B47}"/>
            </a:ext>
          </a:extLst>
        </xdr:cNvPr>
        <xdr:cNvSpPr/>
      </xdr:nvSpPr>
      <xdr:spPr>
        <a:xfrm>
          <a:off x="13887450" y="66360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28847</xdr:rowOff>
    </xdr:from>
    <xdr:to>
      <xdr:col>85</xdr:col>
      <xdr:colOff>127000</xdr:colOff>
      <xdr:row>41</xdr:row>
      <xdr:rowOff>71301</xdr:rowOff>
    </xdr:to>
    <xdr:cxnSp macro="">
      <xdr:nvCxnSpPr>
        <xdr:cNvPr id="530" name="直線コネクタ 529">
          <a:extLst>
            <a:ext uri="{FF2B5EF4-FFF2-40B4-BE49-F238E27FC236}">
              <a16:creationId xmlns:a16="http://schemas.microsoft.com/office/drawing/2014/main" id="{4C51959F-59B9-4387-A253-0D2A65FD0C21}"/>
            </a:ext>
          </a:extLst>
        </xdr:cNvPr>
        <xdr:cNvCxnSpPr/>
      </xdr:nvCxnSpPr>
      <xdr:spPr>
        <a:xfrm>
          <a:off x="13935075" y="6674122"/>
          <a:ext cx="762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46627</xdr:rowOff>
    </xdr:from>
    <xdr:to>
      <xdr:col>76</xdr:col>
      <xdr:colOff>165100</xdr:colOff>
      <xdr:row>41</xdr:row>
      <xdr:rowOff>148227</xdr:rowOff>
    </xdr:to>
    <xdr:sp textlink="">
      <xdr:nvSpPr>
        <xdr:cNvPr id="531" name="楕円 530">
          <a:extLst>
            <a:ext uri="{FF2B5EF4-FFF2-40B4-BE49-F238E27FC236}">
              <a16:creationId xmlns:a16="http://schemas.microsoft.com/office/drawing/2014/main" id="{E37FD454-090A-4067-B58F-57FDEDC1D8DF}"/>
            </a:ext>
          </a:extLst>
        </xdr:cNvPr>
        <xdr:cNvSpPr/>
      </xdr:nvSpPr>
      <xdr:spPr>
        <a:xfrm>
          <a:off x="13096875" y="66982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28847</xdr:rowOff>
    </xdr:from>
    <xdr:to>
      <xdr:col>81</xdr:col>
      <xdr:colOff>50800</xdr:colOff>
      <xdr:row>41</xdr:row>
      <xdr:rowOff>97427</xdr:rowOff>
    </xdr:to>
    <xdr:cxnSp macro="">
      <xdr:nvCxnSpPr>
        <xdr:cNvPr id="532" name="直線コネクタ 531">
          <a:extLst>
            <a:ext uri="{FF2B5EF4-FFF2-40B4-BE49-F238E27FC236}">
              <a16:creationId xmlns:a16="http://schemas.microsoft.com/office/drawing/2014/main" id="{2055FBFC-C900-4C06-AFB6-E9CD6EEE2808}"/>
            </a:ext>
          </a:extLst>
        </xdr:cNvPr>
        <xdr:cNvCxnSpPr/>
      </xdr:nvCxnSpPr>
      <xdr:spPr>
        <a:xfrm flipV="1">
          <a:off x="13144500" y="6674122"/>
          <a:ext cx="790575" cy="7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907</xdr:rowOff>
    </xdr:from>
    <xdr:to>
      <xdr:col>72</xdr:col>
      <xdr:colOff>38100</xdr:colOff>
      <xdr:row>41</xdr:row>
      <xdr:rowOff>102507</xdr:rowOff>
    </xdr:to>
    <xdr:sp textlink="">
      <xdr:nvSpPr>
        <xdr:cNvPr id="533" name="楕円 532">
          <a:extLst>
            <a:ext uri="{FF2B5EF4-FFF2-40B4-BE49-F238E27FC236}">
              <a16:creationId xmlns:a16="http://schemas.microsoft.com/office/drawing/2014/main" id="{92E32D03-48B5-4BDD-8D4E-8D6439B64C3F}"/>
            </a:ext>
          </a:extLst>
        </xdr:cNvPr>
        <xdr:cNvSpPr/>
      </xdr:nvSpPr>
      <xdr:spPr>
        <a:xfrm>
          <a:off x="12296775" y="66493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51707</xdr:rowOff>
    </xdr:from>
    <xdr:to>
      <xdr:col>76</xdr:col>
      <xdr:colOff>114300</xdr:colOff>
      <xdr:row>41</xdr:row>
      <xdr:rowOff>97427</xdr:rowOff>
    </xdr:to>
    <xdr:cxnSp macro="">
      <xdr:nvCxnSpPr>
        <xdr:cNvPr id="534" name="直線コネクタ 533">
          <a:extLst>
            <a:ext uri="{FF2B5EF4-FFF2-40B4-BE49-F238E27FC236}">
              <a16:creationId xmlns:a16="http://schemas.microsoft.com/office/drawing/2014/main" id="{C648D522-57ED-40ED-91E2-06841DA72838}"/>
            </a:ext>
          </a:extLst>
        </xdr:cNvPr>
        <xdr:cNvCxnSpPr/>
      </xdr:nvCxnSpPr>
      <xdr:spPr>
        <a:xfrm>
          <a:off x="12344400" y="6696982"/>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162560</xdr:rowOff>
    </xdr:from>
    <xdr:to>
      <xdr:col>67</xdr:col>
      <xdr:colOff>101600</xdr:colOff>
      <xdr:row>41</xdr:row>
      <xdr:rowOff>92710</xdr:rowOff>
    </xdr:to>
    <xdr:sp textlink="">
      <xdr:nvSpPr>
        <xdr:cNvPr id="535" name="楕円 534">
          <a:extLst>
            <a:ext uri="{FF2B5EF4-FFF2-40B4-BE49-F238E27FC236}">
              <a16:creationId xmlns:a16="http://schemas.microsoft.com/office/drawing/2014/main" id="{7D57116F-D0EB-4604-BBB9-93A45B77F0E0}"/>
            </a:ext>
          </a:extLst>
        </xdr:cNvPr>
        <xdr:cNvSpPr/>
      </xdr:nvSpPr>
      <xdr:spPr>
        <a:xfrm>
          <a:off x="11487150" y="66459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41910</xdr:rowOff>
    </xdr:from>
    <xdr:to>
      <xdr:col>71</xdr:col>
      <xdr:colOff>177800</xdr:colOff>
      <xdr:row>41</xdr:row>
      <xdr:rowOff>51707</xdr:rowOff>
    </xdr:to>
    <xdr:cxnSp macro="">
      <xdr:nvCxnSpPr>
        <xdr:cNvPr id="536" name="直線コネクタ 535">
          <a:extLst>
            <a:ext uri="{FF2B5EF4-FFF2-40B4-BE49-F238E27FC236}">
              <a16:creationId xmlns:a16="http://schemas.microsoft.com/office/drawing/2014/main" id="{663E3572-50C9-4335-BFB3-0313B6A3A01A}"/>
            </a:ext>
          </a:extLst>
        </xdr:cNvPr>
        <xdr:cNvCxnSpPr/>
      </xdr:nvCxnSpPr>
      <xdr:spPr>
        <a:xfrm>
          <a:off x="11534775" y="6693535"/>
          <a:ext cx="809625"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166387</xdr:rowOff>
    </xdr:from>
    <xdr:ext cx="405111" cy="259045"/>
    <xdr:sp textlink="">
      <xdr:nvSpPr>
        <xdr:cNvPr id="537" name="n_1aveValue【認定こども園・幼稚園・保育所】&#10;有形固定資産減価償却率">
          <a:extLst>
            <a:ext uri="{FF2B5EF4-FFF2-40B4-BE49-F238E27FC236}">
              <a16:creationId xmlns:a16="http://schemas.microsoft.com/office/drawing/2014/main" id="{9C992A13-649E-4151-9FE7-D5871177213B}"/>
            </a:ext>
          </a:extLst>
        </xdr:cNvPr>
        <xdr:cNvSpPr txBox="1"/>
      </xdr:nvSpPr>
      <xdr:spPr>
        <a:xfrm>
          <a:off x="13745219" y="600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8000</xdr:rowOff>
    </xdr:from>
    <xdr:ext cx="405111" cy="259045"/>
    <xdr:sp textlink="">
      <xdr:nvSpPr>
        <xdr:cNvPr id="538" name="n_2aveValue【認定こども園・幼稚園・保育所】&#10;有形固定資産減価償却率">
          <a:extLst>
            <a:ext uri="{FF2B5EF4-FFF2-40B4-BE49-F238E27FC236}">
              <a16:creationId xmlns:a16="http://schemas.microsoft.com/office/drawing/2014/main" id="{F0D2CFCB-8520-4DBD-9225-5F3BFEDD56B2}"/>
            </a:ext>
          </a:extLst>
        </xdr:cNvPr>
        <xdr:cNvSpPr txBox="1"/>
      </xdr:nvSpPr>
      <xdr:spPr>
        <a:xfrm>
          <a:off x="12964169" y="6011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163121</xdr:rowOff>
    </xdr:from>
    <xdr:ext cx="405111" cy="259045"/>
    <xdr:sp textlink="">
      <xdr:nvSpPr>
        <xdr:cNvPr id="539" name="n_3aveValue【認定こども園・幼稚園・保育所】&#10;有形固定資産減価償却率">
          <a:extLst>
            <a:ext uri="{FF2B5EF4-FFF2-40B4-BE49-F238E27FC236}">
              <a16:creationId xmlns:a16="http://schemas.microsoft.com/office/drawing/2014/main" id="{E144F70C-8B49-4B6E-83B3-E7AC189BFC1C}"/>
            </a:ext>
          </a:extLst>
        </xdr:cNvPr>
        <xdr:cNvSpPr txBox="1"/>
      </xdr:nvSpPr>
      <xdr:spPr>
        <a:xfrm>
          <a:off x="12164069" y="5998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43923</xdr:rowOff>
    </xdr:from>
    <xdr:ext cx="405111" cy="259045"/>
    <xdr:sp textlink="">
      <xdr:nvSpPr>
        <xdr:cNvPr id="540" name="n_4aveValue【認定こども園・幼稚園・保育所】&#10;有形固定資産減価償却率">
          <a:extLst>
            <a:ext uri="{FF2B5EF4-FFF2-40B4-BE49-F238E27FC236}">
              <a16:creationId xmlns:a16="http://schemas.microsoft.com/office/drawing/2014/main" id="{D03766B8-1E3A-46B2-9BB7-848527462156}"/>
            </a:ext>
          </a:extLst>
        </xdr:cNvPr>
        <xdr:cNvSpPr txBox="1"/>
      </xdr:nvSpPr>
      <xdr:spPr>
        <a:xfrm>
          <a:off x="11354444" y="604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70774</xdr:rowOff>
    </xdr:from>
    <xdr:ext cx="405111" cy="259045"/>
    <xdr:sp textlink="">
      <xdr:nvSpPr>
        <xdr:cNvPr id="541" name="n_1mainValue【認定こども園・幼稚園・保育所】&#10;有形固定資産減価償却率">
          <a:extLst>
            <a:ext uri="{FF2B5EF4-FFF2-40B4-BE49-F238E27FC236}">
              <a16:creationId xmlns:a16="http://schemas.microsoft.com/office/drawing/2014/main" id="{11AFACD9-3E4A-451F-B67E-5CFA3C138A08}"/>
            </a:ext>
          </a:extLst>
        </xdr:cNvPr>
        <xdr:cNvSpPr txBox="1"/>
      </xdr:nvSpPr>
      <xdr:spPr>
        <a:xfrm>
          <a:off x="13745219" y="6716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139354</xdr:rowOff>
    </xdr:from>
    <xdr:ext cx="405111" cy="259045"/>
    <xdr:sp textlink="">
      <xdr:nvSpPr>
        <xdr:cNvPr id="542" name="n_2mainValue【認定こども園・幼稚園・保育所】&#10;有形固定資産減価償却率">
          <a:extLst>
            <a:ext uri="{FF2B5EF4-FFF2-40B4-BE49-F238E27FC236}">
              <a16:creationId xmlns:a16="http://schemas.microsoft.com/office/drawing/2014/main" id="{788411B4-B7EF-46DA-9980-29DBB698F84A}"/>
            </a:ext>
          </a:extLst>
        </xdr:cNvPr>
        <xdr:cNvSpPr txBox="1"/>
      </xdr:nvSpPr>
      <xdr:spPr>
        <a:xfrm>
          <a:off x="12964169" y="6790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93634</xdr:rowOff>
    </xdr:from>
    <xdr:ext cx="405111" cy="259045"/>
    <xdr:sp textlink="">
      <xdr:nvSpPr>
        <xdr:cNvPr id="543" name="n_3mainValue【認定こども園・幼稚園・保育所】&#10;有形固定資産減価償却率">
          <a:extLst>
            <a:ext uri="{FF2B5EF4-FFF2-40B4-BE49-F238E27FC236}">
              <a16:creationId xmlns:a16="http://schemas.microsoft.com/office/drawing/2014/main" id="{3163AD87-ECBD-41F3-9B18-B2C1687A1B62}"/>
            </a:ext>
          </a:extLst>
        </xdr:cNvPr>
        <xdr:cNvSpPr txBox="1"/>
      </xdr:nvSpPr>
      <xdr:spPr>
        <a:xfrm>
          <a:off x="12164069" y="6742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83837</xdr:rowOff>
    </xdr:from>
    <xdr:ext cx="405111" cy="259045"/>
    <xdr:sp textlink="">
      <xdr:nvSpPr>
        <xdr:cNvPr id="544" name="n_4mainValue【認定こども園・幼稚園・保育所】&#10;有形固定資産減価償却率">
          <a:extLst>
            <a:ext uri="{FF2B5EF4-FFF2-40B4-BE49-F238E27FC236}">
              <a16:creationId xmlns:a16="http://schemas.microsoft.com/office/drawing/2014/main" id="{DBA60AA0-930C-4B6D-924A-03D7143B9370}"/>
            </a:ext>
          </a:extLst>
        </xdr:cNvPr>
        <xdr:cNvSpPr txBox="1"/>
      </xdr:nvSpPr>
      <xdr:spPr>
        <a:xfrm>
          <a:off x="11354444" y="673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45" name="正方形/長方形 544">
          <a:extLst>
            <a:ext uri="{FF2B5EF4-FFF2-40B4-BE49-F238E27FC236}">
              <a16:creationId xmlns:a16="http://schemas.microsoft.com/office/drawing/2014/main" id="{84F94AA7-9292-4EC9-9DE1-27DF2EF0B26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46" name="正方形/長方形 545">
          <a:extLst>
            <a:ext uri="{FF2B5EF4-FFF2-40B4-BE49-F238E27FC236}">
              <a16:creationId xmlns:a16="http://schemas.microsoft.com/office/drawing/2014/main" id="{18E9A143-EFA7-4D53-ACFB-974B978A05F8}"/>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47" name="正方形/長方形 546">
          <a:extLst>
            <a:ext uri="{FF2B5EF4-FFF2-40B4-BE49-F238E27FC236}">
              <a16:creationId xmlns:a16="http://schemas.microsoft.com/office/drawing/2014/main" id="{FB5F2155-9E95-459F-B987-D485A56815E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48" name="正方形/長方形 547">
          <a:extLst>
            <a:ext uri="{FF2B5EF4-FFF2-40B4-BE49-F238E27FC236}">
              <a16:creationId xmlns:a16="http://schemas.microsoft.com/office/drawing/2014/main" id="{6C23D691-BEB6-4EFE-82EB-BA1E8D5C0242}"/>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49" name="正方形/長方形 548">
          <a:extLst>
            <a:ext uri="{FF2B5EF4-FFF2-40B4-BE49-F238E27FC236}">
              <a16:creationId xmlns:a16="http://schemas.microsoft.com/office/drawing/2014/main" id="{E0CDF0C0-C818-44F6-8A98-DF1B4E4350D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50" name="正方形/長方形 549">
          <a:extLst>
            <a:ext uri="{FF2B5EF4-FFF2-40B4-BE49-F238E27FC236}">
              <a16:creationId xmlns:a16="http://schemas.microsoft.com/office/drawing/2014/main" id="{7CBC3963-99A0-4510-8630-738A288FCA0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51" name="正方形/長方形 550">
          <a:extLst>
            <a:ext uri="{FF2B5EF4-FFF2-40B4-BE49-F238E27FC236}">
              <a16:creationId xmlns:a16="http://schemas.microsoft.com/office/drawing/2014/main" id="{866F7273-21A3-4B2A-9A0C-D840EAFD6FC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52" name="正方形/長方形 551">
          <a:extLst>
            <a:ext uri="{FF2B5EF4-FFF2-40B4-BE49-F238E27FC236}">
              <a16:creationId xmlns:a16="http://schemas.microsoft.com/office/drawing/2014/main" id="{3E2EA9BB-6E50-41B3-85AF-8C9ABA121CF1}"/>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53" name="テキスト ボックス 552">
          <a:extLst>
            <a:ext uri="{FF2B5EF4-FFF2-40B4-BE49-F238E27FC236}">
              <a16:creationId xmlns:a16="http://schemas.microsoft.com/office/drawing/2014/main" id="{620F277C-523C-4A48-A019-1F617E359F9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B63D2A10-8573-4E7E-8A39-35C7025992E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5" name="直線コネクタ 554">
          <a:extLst>
            <a:ext uri="{FF2B5EF4-FFF2-40B4-BE49-F238E27FC236}">
              <a16:creationId xmlns:a16="http://schemas.microsoft.com/office/drawing/2014/main" id="{5E79FDBE-EB27-4F16-B5AA-4F16D546B05A}"/>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textlink="">
      <xdr:nvSpPr>
        <xdr:cNvPr id="556" name="テキスト ボックス 555">
          <a:extLst>
            <a:ext uri="{FF2B5EF4-FFF2-40B4-BE49-F238E27FC236}">
              <a16:creationId xmlns:a16="http://schemas.microsoft.com/office/drawing/2014/main" id="{6FEE9687-A6A3-4DB1-A0FE-2AF3A52874B5}"/>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7" name="直線コネクタ 556">
          <a:extLst>
            <a:ext uri="{FF2B5EF4-FFF2-40B4-BE49-F238E27FC236}">
              <a16:creationId xmlns:a16="http://schemas.microsoft.com/office/drawing/2014/main" id="{7C8845B0-1962-481B-8F30-FE0ABA103BFC}"/>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textlink="">
      <xdr:nvSpPr>
        <xdr:cNvPr id="558" name="テキスト ボックス 557">
          <a:extLst>
            <a:ext uri="{FF2B5EF4-FFF2-40B4-BE49-F238E27FC236}">
              <a16:creationId xmlns:a16="http://schemas.microsoft.com/office/drawing/2014/main" id="{9110019C-AA70-48D5-A52E-B4C2BB9D1362}"/>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9" name="直線コネクタ 558">
          <a:extLst>
            <a:ext uri="{FF2B5EF4-FFF2-40B4-BE49-F238E27FC236}">
              <a16:creationId xmlns:a16="http://schemas.microsoft.com/office/drawing/2014/main" id="{EEF50CE3-6CC0-4E30-8DD9-BF5F33EFA4FA}"/>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textlink="">
      <xdr:nvSpPr>
        <xdr:cNvPr id="560" name="テキスト ボックス 559">
          <a:extLst>
            <a:ext uri="{FF2B5EF4-FFF2-40B4-BE49-F238E27FC236}">
              <a16:creationId xmlns:a16="http://schemas.microsoft.com/office/drawing/2014/main" id="{E441D5AF-C5F2-4D76-97CC-F40436E2D61C}"/>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1" name="直線コネクタ 560">
          <a:extLst>
            <a:ext uri="{FF2B5EF4-FFF2-40B4-BE49-F238E27FC236}">
              <a16:creationId xmlns:a16="http://schemas.microsoft.com/office/drawing/2014/main" id="{C5D4BD1B-F540-49FB-8FBB-E74A8253612A}"/>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textlink="">
      <xdr:nvSpPr>
        <xdr:cNvPr id="562" name="テキスト ボックス 561">
          <a:extLst>
            <a:ext uri="{FF2B5EF4-FFF2-40B4-BE49-F238E27FC236}">
              <a16:creationId xmlns:a16="http://schemas.microsoft.com/office/drawing/2014/main" id="{782579C9-43E2-4373-94D9-2A1858D2F895}"/>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97FE0B54-08C4-47B5-9A0A-94B57D85957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564" name="テキスト ボックス 563">
          <a:extLst>
            <a:ext uri="{FF2B5EF4-FFF2-40B4-BE49-F238E27FC236}">
              <a16:creationId xmlns:a16="http://schemas.microsoft.com/office/drawing/2014/main" id="{38E90FDF-3833-49FE-9C42-3CEBF812B580}"/>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65" name="【認定こども園・幼稚園・保育所】&#10;一人当たり面積グラフ枠">
          <a:extLst>
            <a:ext uri="{FF2B5EF4-FFF2-40B4-BE49-F238E27FC236}">
              <a16:creationId xmlns:a16="http://schemas.microsoft.com/office/drawing/2014/main" id="{8531B901-96BC-4EB7-9FC2-55E12910C5C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41910</xdr:rowOff>
    </xdr:from>
    <xdr:to>
      <xdr:col>116</xdr:col>
      <xdr:colOff>62864</xdr:colOff>
      <xdr:row>41</xdr:row>
      <xdr:rowOff>78486</xdr:rowOff>
    </xdr:to>
    <xdr:cxnSp macro="">
      <xdr:nvCxnSpPr>
        <xdr:cNvPr id="566" name="直線コネクタ 565">
          <a:extLst>
            <a:ext uri="{FF2B5EF4-FFF2-40B4-BE49-F238E27FC236}">
              <a16:creationId xmlns:a16="http://schemas.microsoft.com/office/drawing/2014/main" id="{D9D54A99-9EA7-471B-8BB3-8878B81B7986}"/>
            </a:ext>
          </a:extLst>
        </xdr:cNvPr>
        <xdr:cNvCxnSpPr/>
      </xdr:nvCxnSpPr>
      <xdr:spPr>
        <a:xfrm flipV="1">
          <a:off x="19954239" y="5398135"/>
          <a:ext cx="0" cy="1328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82313</xdr:rowOff>
    </xdr:from>
    <xdr:ext cx="469744" cy="259045"/>
    <xdr:sp textlink="">
      <xdr:nvSpPr>
        <xdr:cNvPr id="567" name="【認定こども園・幼稚園・保育所】&#10;一人当たり面積最小値テキスト">
          <a:extLst>
            <a:ext uri="{FF2B5EF4-FFF2-40B4-BE49-F238E27FC236}">
              <a16:creationId xmlns:a16="http://schemas.microsoft.com/office/drawing/2014/main" id="{36BC7373-E11A-4013-A76A-A18356BC0789}"/>
            </a:ext>
          </a:extLst>
        </xdr:cNvPr>
        <xdr:cNvSpPr txBox="1"/>
      </xdr:nvSpPr>
      <xdr:spPr>
        <a:xfrm>
          <a:off x="19992975" y="673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78486</xdr:rowOff>
    </xdr:from>
    <xdr:to>
      <xdr:col>116</xdr:col>
      <xdr:colOff>152400</xdr:colOff>
      <xdr:row>41</xdr:row>
      <xdr:rowOff>78486</xdr:rowOff>
    </xdr:to>
    <xdr:cxnSp macro="">
      <xdr:nvCxnSpPr>
        <xdr:cNvPr id="568" name="直線コネクタ 567">
          <a:extLst>
            <a:ext uri="{FF2B5EF4-FFF2-40B4-BE49-F238E27FC236}">
              <a16:creationId xmlns:a16="http://schemas.microsoft.com/office/drawing/2014/main" id="{5C50AE5F-A750-4C8A-8C8C-5F0260EE09A3}"/>
            </a:ext>
          </a:extLst>
        </xdr:cNvPr>
        <xdr:cNvCxnSpPr/>
      </xdr:nvCxnSpPr>
      <xdr:spPr>
        <a:xfrm>
          <a:off x="19878675" y="6726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160037</xdr:rowOff>
    </xdr:from>
    <xdr:ext cx="469744" cy="259045"/>
    <xdr:sp textlink="">
      <xdr:nvSpPr>
        <xdr:cNvPr id="569" name="【認定こども園・幼稚園・保育所】&#10;一人当たり面積最大値テキスト">
          <a:extLst>
            <a:ext uri="{FF2B5EF4-FFF2-40B4-BE49-F238E27FC236}">
              <a16:creationId xmlns:a16="http://schemas.microsoft.com/office/drawing/2014/main" id="{18CCA467-0EE2-48AD-B983-E32A7F72863E}"/>
            </a:ext>
          </a:extLst>
        </xdr:cNvPr>
        <xdr:cNvSpPr txBox="1"/>
      </xdr:nvSpPr>
      <xdr:spPr>
        <a:xfrm>
          <a:off x="19992975" y="51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41910</xdr:rowOff>
    </xdr:from>
    <xdr:to>
      <xdr:col>116</xdr:col>
      <xdr:colOff>152400</xdr:colOff>
      <xdr:row>33</xdr:row>
      <xdr:rowOff>41910</xdr:rowOff>
    </xdr:to>
    <xdr:cxnSp macro="">
      <xdr:nvCxnSpPr>
        <xdr:cNvPr id="570" name="直線コネクタ 569">
          <a:extLst>
            <a:ext uri="{FF2B5EF4-FFF2-40B4-BE49-F238E27FC236}">
              <a16:creationId xmlns:a16="http://schemas.microsoft.com/office/drawing/2014/main" id="{E996DAF5-BDFB-40B2-855D-54F8900097AF}"/>
            </a:ext>
          </a:extLst>
        </xdr:cNvPr>
        <xdr:cNvCxnSpPr/>
      </xdr:nvCxnSpPr>
      <xdr:spPr>
        <a:xfrm>
          <a:off x="19878675" y="5398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83837</xdr:rowOff>
    </xdr:from>
    <xdr:ext cx="469744" cy="259045"/>
    <xdr:sp textlink="">
      <xdr:nvSpPr>
        <xdr:cNvPr id="571" name="【認定こども園・幼稚園・保育所】&#10;一人当たり面積平均値テキスト">
          <a:extLst>
            <a:ext uri="{FF2B5EF4-FFF2-40B4-BE49-F238E27FC236}">
              <a16:creationId xmlns:a16="http://schemas.microsoft.com/office/drawing/2014/main" id="{CDBAF4C8-A6FB-438D-AC79-9B1B211C282C}"/>
            </a:ext>
          </a:extLst>
        </xdr:cNvPr>
        <xdr:cNvSpPr txBox="1"/>
      </xdr:nvSpPr>
      <xdr:spPr>
        <a:xfrm>
          <a:off x="19992975" y="64116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105410</xdr:rowOff>
    </xdr:from>
    <xdr:to>
      <xdr:col>116</xdr:col>
      <xdr:colOff>114300</xdr:colOff>
      <xdr:row>40</xdr:row>
      <xdr:rowOff>35560</xdr:rowOff>
    </xdr:to>
    <xdr:sp textlink="">
      <xdr:nvSpPr>
        <xdr:cNvPr id="572" name="フローチャート: 判断 571">
          <a:extLst>
            <a:ext uri="{FF2B5EF4-FFF2-40B4-BE49-F238E27FC236}">
              <a16:creationId xmlns:a16="http://schemas.microsoft.com/office/drawing/2014/main" id="{D6E13C81-6B78-4F9B-A57A-46400009AC70}"/>
            </a:ext>
          </a:extLst>
        </xdr:cNvPr>
        <xdr:cNvSpPr/>
      </xdr:nvSpPr>
      <xdr:spPr>
        <a:xfrm>
          <a:off x="19897725" y="64268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114554</xdr:rowOff>
    </xdr:from>
    <xdr:to>
      <xdr:col>112</xdr:col>
      <xdr:colOff>38100</xdr:colOff>
      <xdr:row>40</xdr:row>
      <xdr:rowOff>44704</xdr:rowOff>
    </xdr:to>
    <xdr:sp textlink="">
      <xdr:nvSpPr>
        <xdr:cNvPr id="573" name="フローチャート: 判断 572">
          <a:extLst>
            <a:ext uri="{FF2B5EF4-FFF2-40B4-BE49-F238E27FC236}">
              <a16:creationId xmlns:a16="http://schemas.microsoft.com/office/drawing/2014/main" id="{9E6BA074-0017-4044-9AC7-D0E158EEC52D}"/>
            </a:ext>
          </a:extLst>
        </xdr:cNvPr>
        <xdr:cNvSpPr/>
      </xdr:nvSpPr>
      <xdr:spPr>
        <a:xfrm>
          <a:off x="19154775" y="64391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textlink="">
      <xdr:nvSpPr>
        <xdr:cNvPr id="574" name="フローチャート: 判断 573">
          <a:extLst>
            <a:ext uri="{FF2B5EF4-FFF2-40B4-BE49-F238E27FC236}">
              <a16:creationId xmlns:a16="http://schemas.microsoft.com/office/drawing/2014/main" id="{45590C42-8F2C-44B5-A267-C6EDADDA9040}"/>
            </a:ext>
          </a:extLst>
        </xdr:cNvPr>
        <xdr:cNvSpPr/>
      </xdr:nvSpPr>
      <xdr:spPr>
        <a:xfrm>
          <a:off x="18345150" y="64268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textlink="">
      <xdr:nvSpPr>
        <xdr:cNvPr id="575" name="フローチャート: 判断 574">
          <a:extLst>
            <a:ext uri="{FF2B5EF4-FFF2-40B4-BE49-F238E27FC236}">
              <a16:creationId xmlns:a16="http://schemas.microsoft.com/office/drawing/2014/main" id="{E49ECFF9-3CF1-4EF8-8B14-A0375BA3B4C7}"/>
            </a:ext>
          </a:extLst>
        </xdr:cNvPr>
        <xdr:cNvSpPr/>
      </xdr:nvSpPr>
      <xdr:spPr>
        <a:xfrm>
          <a:off x="17554575" y="6426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96266</xdr:rowOff>
    </xdr:from>
    <xdr:to>
      <xdr:col>98</xdr:col>
      <xdr:colOff>38100</xdr:colOff>
      <xdr:row>40</xdr:row>
      <xdr:rowOff>26416</xdr:rowOff>
    </xdr:to>
    <xdr:sp textlink="">
      <xdr:nvSpPr>
        <xdr:cNvPr id="576" name="フローチャート: 判断 575">
          <a:extLst>
            <a:ext uri="{FF2B5EF4-FFF2-40B4-BE49-F238E27FC236}">
              <a16:creationId xmlns:a16="http://schemas.microsoft.com/office/drawing/2014/main" id="{AC8C85C9-1816-42BB-AA51-E5BE530D3599}"/>
            </a:ext>
          </a:extLst>
        </xdr:cNvPr>
        <xdr:cNvSpPr/>
      </xdr:nvSpPr>
      <xdr:spPr>
        <a:xfrm>
          <a:off x="16754475" y="64208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77" name="テキスト ボックス 576">
          <a:extLst>
            <a:ext uri="{FF2B5EF4-FFF2-40B4-BE49-F238E27FC236}">
              <a16:creationId xmlns:a16="http://schemas.microsoft.com/office/drawing/2014/main" id="{833309A1-E4E0-4C57-A840-9E6CDD2D9CE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78" name="テキスト ボックス 577">
          <a:extLst>
            <a:ext uri="{FF2B5EF4-FFF2-40B4-BE49-F238E27FC236}">
              <a16:creationId xmlns:a16="http://schemas.microsoft.com/office/drawing/2014/main" id="{AFC40DA2-45A3-4939-A99E-C1E62B4C77F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79" name="テキスト ボックス 578">
          <a:extLst>
            <a:ext uri="{FF2B5EF4-FFF2-40B4-BE49-F238E27FC236}">
              <a16:creationId xmlns:a16="http://schemas.microsoft.com/office/drawing/2014/main" id="{8296C5B1-55CC-4611-A47E-59F66D6659C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80" name="テキスト ボックス 579">
          <a:extLst>
            <a:ext uri="{FF2B5EF4-FFF2-40B4-BE49-F238E27FC236}">
              <a16:creationId xmlns:a16="http://schemas.microsoft.com/office/drawing/2014/main" id="{5E8B05B5-3E32-4D3E-97C3-F13BC93840D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81" name="テキスト ボックス 580">
          <a:extLst>
            <a:ext uri="{FF2B5EF4-FFF2-40B4-BE49-F238E27FC236}">
              <a16:creationId xmlns:a16="http://schemas.microsoft.com/office/drawing/2014/main" id="{8FA872B2-5BA8-41E3-BC68-DB5FA9286E40}"/>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139700</xdr:rowOff>
    </xdr:from>
    <xdr:to>
      <xdr:col>116</xdr:col>
      <xdr:colOff>114300</xdr:colOff>
      <xdr:row>39</xdr:row>
      <xdr:rowOff>69850</xdr:rowOff>
    </xdr:to>
    <xdr:sp textlink="">
      <xdr:nvSpPr>
        <xdr:cNvPr id="582" name="楕円 581">
          <a:extLst>
            <a:ext uri="{FF2B5EF4-FFF2-40B4-BE49-F238E27FC236}">
              <a16:creationId xmlns:a16="http://schemas.microsoft.com/office/drawing/2014/main" id="{BD9BAACC-93CF-4E0F-B4E3-B2C25C6D406E}"/>
            </a:ext>
          </a:extLst>
        </xdr:cNvPr>
        <xdr:cNvSpPr/>
      </xdr:nvSpPr>
      <xdr:spPr>
        <a:xfrm>
          <a:off x="19897725" y="63055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162577</xdr:rowOff>
    </xdr:from>
    <xdr:ext cx="469744" cy="259045"/>
    <xdr:sp textlink="">
      <xdr:nvSpPr>
        <xdr:cNvPr id="583" name="【認定こども園・幼稚園・保育所】&#10;一人当たり面積該当値テキスト">
          <a:extLst>
            <a:ext uri="{FF2B5EF4-FFF2-40B4-BE49-F238E27FC236}">
              <a16:creationId xmlns:a16="http://schemas.microsoft.com/office/drawing/2014/main" id="{93B79B42-C844-4DEA-8726-723DB01ADCB9}"/>
            </a:ext>
          </a:extLst>
        </xdr:cNvPr>
        <xdr:cNvSpPr txBox="1"/>
      </xdr:nvSpPr>
      <xdr:spPr>
        <a:xfrm>
          <a:off x="19992975" y="616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139700</xdr:rowOff>
    </xdr:from>
    <xdr:to>
      <xdr:col>112</xdr:col>
      <xdr:colOff>38100</xdr:colOff>
      <xdr:row>39</xdr:row>
      <xdr:rowOff>69850</xdr:rowOff>
    </xdr:to>
    <xdr:sp textlink="">
      <xdr:nvSpPr>
        <xdr:cNvPr id="584" name="楕円 583">
          <a:extLst>
            <a:ext uri="{FF2B5EF4-FFF2-40B4-BE49-F238E27FC236}">
              <a16:creationId xmlns:a16="http://schemas.microsoft.com/office/drawing/2014/main" id="{54DC1AE4-E431-42CA-B768-A70373CD03A9}"/>
            </a:ext>
          </a:extLst>
        </xdr:cNvPr>
        <xdr:cNvSpPr/>
      </xdr:nvSpPr>
      <xdr:spPr>
        <a:xfrm>
          <a:off x="19154775" y="63055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19050</xdr:rowOff>
    </xdr:from>
    <xdr:to>
      <xdr:col>116</xdr:col>
      <xdr:colOff>63500</xdr:colOff>
      <xdr:row>39</xdr:row>
      <xdr:rowOff>19050</xdr:rowOff>
    </xdr:to>
    <xdr:cxnSp macro="">
      <xdr:nvCxnSpPr>
        <xdr:cNvPr id="585" name="直線コネクタ 584">
          <a:extLst>
            <a:ext uri="{FF2B5EF4-FFF2-40B4-BE49-F238E27FC236}">
              <a16:creationId xmlns:a16="http://schemas.microsoft.com/office/drawing/2014/main" id="{A4A7940C-375A-43D7-916B-F6D9B28B6C2A}"/>
            </a:ext>
          </a:extLst>
        </xdr:cNvPr>
        <xdr:cNvCxnSpPr/>
      </xdr:nvCxnSpPr>
      <xdr:spPr>
        <a:xfrm>
          <a:off x="19202400" y="63436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148844</xdr:rowOff>
    </xdr:from>
    <xdr:to>
      <xdr:col>107</xdr:col>
      <xdr:colOff>101600</xdr:colOff>
      <xdr:row>39</xdr:row>
      <xdr:rowOff>78994</xdr:rowOff>
    </xdr:to>
    <xdr:sp textlink="">
      <xdr:nvSpPr>
        <xdr:cNvPr id="586" name="楕円 585">
          <a:extLst>
            <a:ext uri="{FF2B5EF4-FFF2-40B4-BE49-F238E27FC236}">
              <a16:creationId xmlns:a16="http://schemas.microsoft.com/office/drawing/2014/main" id="{926C2F21-E170-4F9F-B0B9-BFF3CCA9F872}"/>
            </a:ext>
          </a:extLst>
        </xdr:cNvPr>
        <xdr:cNvSpPr/>
      </xdr:nvSpPr>
      <xdr:spPr>
        <a:xfrm>
          <a:off x="18345150" y="63083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19050</xdr:rowOff>
    </xdr:from>
    <xdr:to>
      <xdr:col>111</xdr:col>
      <xdr:colOff>177800</xdr:colOff>
      <xdr:row>39</xdr:row>
      <xdr:rowOff>28194</xdr:rowOff>
    </xdr:to>
    <xdr:cxnSp macro="">
      <xdr:nvCxnSpPr>
        <xdr:cNvPr id="587" name="直線コネクタ 586">
          <a:extLst>
            <a:ext uri="{FF2B5EF4-FFF2-40B4-BE49-F238E27FC236}">
              <a16:creationId xmlns:a16="http://schemas.microsoft.com/office/drawing/2014/main" id="{089FC918-CE55-448E-8C92-621DD932519F}"/>
            </a:ext>
          </a:extLst>
        </xdr:cNvPr>
        <xdr:cNvCxnSpPr/>
      </xdr:nvCxnSpPr>
      <xdr:spPr>
        <a:xfrm flipV="1">
          <a:off x="18392775" y="6343650"/>
          <a:ext cx="80962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157988</xdr:rowOff>
    </xdr:from>
    <xdr:to>
      <xdr:col>102</xdr:col>
      <xdr:colOff>165100</xdr:colOff>
      <xdr:row>39</xdr:row>
      <xdr:rowOff>88138</xdr:rowOff>
    </xdr:to>
    <xdr:sp textlink="">
      <xdr:nvSpPr>
        <xdr:cNvPr id="588" name="楕円 587">
          <a:extLst>
            <a:ext uri="{FF2B5EF4-FFF2-40B4-BE49-F238E27FC236}">
              <a16:creationId xmlns:a16="http://schemas.microsoft.com/office/drawing/2014/main" id="{C96EDA23-2BC8-4C2F-B6BC-48AB9368CD56}"/>
            </a:ext>
          </a:extLst>
        </xdr:cNvPr>
        <xdr:cNvSpPr/>
      </xdr:nvSpPr>
      <xdr:spPr>
        <a:xfrm>
          <a:off x="17554575" y="632383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28194</xdr:rowOff>
    </xdr:from>
    <xdr:to>
      <xdr:col>107</xdr:col>
      <xdr:colOff>50800</xdr:colOff>
      <xdr:row>39</xdr:row>
      <xdr:rowOff>37338</xdr:rowOff>
    </xdr:to>
    <xdr:cxnSp macro="">
      <xdr:nvCxnSpPr>
        <xdr:cNvPr id="589" name="直線コネクタ 588">
          <a:extLst>
            <a:ext uri="{FF2B5EF4-FFF2-40B4-BE49-F238E27FC236}">
              <a16:creationId xmlns:a16="http://schemas.microsoft.com/office/drawing/2014/main" id="{A7EE1FF0-E178-4231-B4CE-B174CE1BE406}"/>
            </a:ext>
          </a:extLst>
        </xdr:cNvPr>
        <xdr:cNvCxnSpPr/>
      </xdr:nvCxnSpPr>
      <xdr:spPr>
        <a:xfrm flipV="1">
          <a:off x="17602200" y="6355969"/>
          <a:ext cx="79057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148844</xdr:rowOff>
    </xdr:from>
    <xdr:to>
      <xdr:col>98</xdr:col>
      <xdr:colOff>38100</xdr:colOff>
      <xdr:row>39</xdr:row>
      <xdr:rowOff>78994</xdr:rowOff>
    </xdr:to>
    <xdr:sp textlink="">
      <xdr:nvSpPr>
        <xdr:cNvPr id="590" name="楕円 589">
          <a:extLst>
            <a:ext uri="{FF2B5EF4-FFF2-40B4-BE49-F238E27FC236}">
              <a16:creationId xmlns:a16="http://schemas.microsoft.com/office/drawing/2014/main" id="{9B696A1B-99CE-49EB-BD0A-D032C0800E7F}"/>
            </a:ext>
          </a:extLst>
        </xdr:cNvPr>
        <xdr:cNvSpPr/>
      </xdr:nvSpPr>
      <xdr:spPr>
        <a:xfrm>
          <a:off x="16754475" y="63083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28194</xdr:rowOff>
    </xdr:from>
    <xdr:to>
      <xdr:col>102</xdr:col>
      <xdr:colOff>114300</xdr:colOff>
      <xdr:row>39</xdr:row>
      <xdr:rowOff>37338</xdr:rowOff>
    </xdr:to>
    <xdr:cxnSp macro="">
      <xdr:nvCxnSpPr>
        <xdr:cNvPr id="591" name="直線コネクタ 590">
          <a:extLst>
            <a:ext uri="{FF2B5EF4-FFF2-40B4-BE49-F238E27FC236}">
              <a16:creationId xmlns:a16="http://schemas.microsoft.com/office/drawing/2014/main" id="{14DD2BEE-8064-45C0-8C27-ED3860FA7103}"/>
            </a:ext>
          </a:extLst>
        </xdr:cNvPr>
        <xdr:cNvCxnSpPr/>
      </xdr:nvCxnSpPr>
      <xdr:spPr>
        <a:xfrm>
          <a:off x="16802100" y="6355969"/>
          <a:ext cx="8001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35831</xdr:rowOff>
    </xdr:from>
    <xdr:ext cx="469744" cy="259045"/>
    <xdr:sp textlink="">
      <xdr:nvSpPr>
        <xdr:cNvPr id="592" name="n_1aveValue【認定こども園・幼稚園・保育所】&#10;一人当たり面積">
          <a:extLst>
            <a:ext uri="{FF2B5EF4-FFF2-40B4-BE49-F238E27FC236}">
              <a16:creationId xmlns:a16="http://schemas.microsoft.com/office/drawing/2014/main" id="{7EFD017D-C544-4E43-A00F-77E3368EDB4D}"/>
            </a:ext>
          </a:extLst>
        </xdr:cNvPr>
        <xdr:cNvSpPr txBox="1"/>
      </xdr:nvSpPr>
      <xdr:spPr>
        <a:xfrm>
          <a:off x="18983402" y="652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26687</xdr:rowOff>
    </xdr:from>
    <xdr:ext cx="469744" cy="259045"/>
    <xdr:sp textlink="">
      <xdr:nvSpPr>
        <xdr:cNvPr id="593" name="n_2aveValue【認定こども園・幼稚園・保育所】&#10;一人当たり面積">
          <a:extLst>
            <a:ext uri="{FF2B5EF4-FFF2-40B4-BE49-F238E27FC236}">
              <a16:creationId xmlns:a16="http://schemas.microsoft.com/office/drawing/2014/main" id="{7C91443C-2967-4A4C-9F02-F47B3D1A72DA}"/>
            </a:ext>
          </a:extLst>
        </xdr:cNvPr>
        <xdr:cNvSpPr txBox="1"/>
      </xdr:nvSpPr>
      <xdr:spPr>
        <a:xfrm>
          <a:off x="18183302" y="651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textlink="">
      <xdr:nvSpPr>
        <xdr:cNvPr id="594" name="n_3aveValue【認定こども園・幼稚園・保育所】&#10;一人当たり面積">
          <a:extLst>
            <a:ext uri="{FF2B5EF4-FFF2-40B4-BE49-F238E27FC236}">
              <a16:creationId xmlns:a16="http://schemas.microsoft.com/office/drawing/2014/main" id="{1759EF66-61A2-41B4-8258-A9C0B8BD8E7B}"/>
            </a:ext>
          </a:extLst>
        </xdr:cNvPr>
        <xdr:cNvSpPr txBox="1"/>
      </xdr:nvSpPr>
      <xdr:spPr>
        <a:xfrm>
          <a:off x="17383202" y="651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17543</xdr:rowOff>
    </xdr:from>
    <xdr:ext cx="469744" cy="259045"/>
    <xdr:sp textlink="">
      <xdr:nvSpPr>
        <xdr:cNvPr id="595" name="n_4aveValue【認定こども園・幼稚園・保育所】&#10;一人当たり面積">
          <a:extLst>
            <a:ext uri="{FF2B5EF4-FFF2-40B4-BE49-F238E27FC236}">
              <a16:creationId xmlns:a16="http://schemas.microsoft.com/office/drawing/2014/main" id="{1ACCBA50-1BBD-4781-86F2-D82C42D615AA}"/>
            </a:ext>
          </a:extLst>
        </xdr:cNvPr>
        <xdr:cNvSpPr txBox="1"/>
      </xdr:nvSpPr>
      <xdr:spPr>
        <a:xfrm>
          <a:off x="16592627" y="650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86377</xdr:rowOff>
    </xdr:from>
    <xdr:ext cx="469744" cy="259045"/>
    <xdr:sp textlink="">
      <xdr:nvSpPr>
        <xdr:cNvPr id="596" name="n_1mainValue【認定こども園・幼稚園・保育所】&#10;一人当たり面積">
          <a:extLst>
            <a:ext uri="{FF2B5EF4-FFF2-40B4-BE49-F238E27FC236}">
              <a16:creationId xmlns:a16="http://schemas.microsoft.com/office/drawing/2014/main" id="{3E337128-5008-491A-8525-96BF55AAEAF2}"/>
            </a:ext>
          </a:extLst>
        </xdr:cNvPr>
        <xdr:cNvSpPr txBox="1"/>
      </xdr:nvSpPr>
      <xdr:spPr>
        <a:xfrm>
          <a:off x="18983402"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95521</xdr:rowOff>
    </xdr:from>
    <xdr:ext cx="469744" cy="259045"/>
    <xdr:sp textlink="">
      <xdr:nvSpPr>
        <xdr:cNvPr id="597" name="n_2mainValue【認定こども園・幼稚園・保育所】&#10;一人当たり面積">
          <a:extLst>
            <a:ext uri="{FF2B5EF4-FFF2-40B4-BE49-F238E27FC236}">
              <a16:creationId xmlns:a16="http://schemas.microsoft.com/office/drawing/2014/main" id="{6B370EAF-6AA2-4C87-BC66-50807DCEF27D}"/>
            </a:ext>
          </a:extLst>
        </xdr:cNvPr>
        <xdr:cNvSpPr txBox="1"/>
      </xdr:nvSpPr>
      <xdr:spPr>
        <a:xfrm>
          <a:off x="18183302" y="609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104665</xdr:rowOff>
    </xdr:from>
    <xdr:ext cx="469744" cy="259045"/>
    <xdr:sp textlink="">
      <xdr:nvSpPr>
        <xdr:cNvPr id="598" name="n_3mainValue【認定こども園・幼稚園・保育所】&#10;一人当たり面積">
          <a:extLst>
            <a:ext uri="{FF2B5EF4-FFF2-40B4-BE49-F238E27FC236}">
              <a16:creationId xmlns:a16="http://schemas.microsoft.com/office/drawing/2014/main" id="{7621581E-E7E9-4AE2-9524-D2575E587595}"/>
            </a:ext>
          </a:extLst>
        </xdr:cNvPr>
        <xdr:cNvSpPr txBox="1"/>
      </xdr:nvSpPr>
      <xdr:spPr>
        <a:xfrm>
          <a:off x="17383202" y="610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95521</xdr:rowOff>
    </xdr:from>
    <xdr:ext cx="469744" cy="259045"/>
    <xdr:sp textlink="">
      <xdr:nvSpPr>
        <xdr:cNvPr id="599" name="n_4mainValue【認定こども園・幼稚園・保育所】&#10;一人当たり面積">
          <a:extLst>
            <a:ext uri="{FF2B5EF4-FFF2-40B4-BE49-F238E27FC236}">
              <a16:creationId xmlns:a16="http://schemas.microsoft.com/office/drawing/2014/main" id="{D0F05080-F494-4158-87B4-08056C0C9B2D}"/>
            </a:ext>
          </a:extLst>
        </xdr:cNvPr>
        <xdr:cNvSpPr txBox="1"/>
      </xdr:nvSpPr>
      <xdr:spPr>
        <a:xfrm>
          <a:off x="16592627" y="609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600" name="正方形/長方形 599">
          <a:extLst>
            <a:ext uri="{FF2B5EF4-FFF2-40B4-BE49-F238E27FC236}">
              <a16:creationId xmlns:a16="http://schemas.microsoft.com/office/drawing/2014/main" id="{72B5B899-BB3E-4E08-B500-910BEB07D78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601" name="正方形/長方形 600">
          <a:extLst>
            <a:ext uri="{FF2B5EF4-FFF2-40B4-BE49-F238E27FC236}">
              <a16:creationId xmlns:a16="http://schemas.microsoft.com/office/drawing/2014/main" id="{293497EF-DD07-4A80-B825-350740F74B1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602" name="正方形/長方形 601">
          <a:extLst>
            <a:ext uri="{FF2B5EF4-FFF2-40B4-BE49-F238E27FC236}">
              <a16:creationId xmlns:a16="http://schemas.microsoft.com/office/drawing/2014/main" id="{B4ECF0F1-3C28-44B8-A78B-CC89504715A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603" name="正方形/長方形 602">
          <a:extLst>
            <a:ext uri="{FF2B5EF4-FFF2-40B4-BE49-F238E27FC236}">
              <a16:creationId xmlns:a16="http://schemas.microsoft.com/office/drawing/2014/main" id="{69193ACD-7980-4AB0-8F25-8C14BCC2D70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604" name="正方形/長方形 603">
          <a:extLst>
            <a:ext uri="{FF2B5EF4-FFF2-40B4-BE49-F238E27FC236}">
              <a16:creationId xmlns:a16="http://schemas.microsoft.com/office/drawing/2014/main" id="{8E24C069-937A-41E2-8F5A-335A7883563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605" name="正方形/長方形 604">
          <a:extLst>
            <a:ext uri="{FF2B5EF4-FFF2-40B4-BE49-F238E27FC236}">
              <a16:creationId xmlns:a16="http://schemas.microsoft.com/office/drawing/2014/main" id="{EC06ED59-FC4E-42C2-A097-C296A42665DA}"/>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606" name="正方形/長方形 605">
          <a:extLst>
            <a:ext uri="{FF2B5EF4-FFF2-40B4-BE49-F238E27FC236}">
              <a16:creationId xmlns:a16="http://schemas.microsoft.com/office/drawing/2014/main" id="{513315C6-882C-4263-8D45-2DE0A0006CF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607" name="正方形/長方形 606">
          <a:extLst>
            <a:ext uri="{FF2B5EF4-FFF2-40B4-BE49-F238E27FC236}">
              <a16:creationId xmlns:a16="http://schemas.microsoft.com/office/drawing/2014/main" id="{69349F5D-9476-485F-AEB7-F187FC224739}"/>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608" name="テキスト ボックス 607">
          <a:extLst>
            <a:ext uri="{FF2B5EF4-FFF2-40B4-BE49-F238E27FC236}">
              <a16:creationId xmlns:a16="http://schemas.microsoft.com/office/drawing/2014/main" id="{B2AB89BF-23F3-4446-A551-A51AD37A3390}"/>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CAA685A1-4F3D-43F5-AC5A-C251916CCAC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textlink="">
      <xdr:nvSpPr>
        <xdr:cNvPr id="610" name="テキスト ボックス 609">
          <a:extLst>
            <a:ext uri="{FF2B5EF4-FFF2-40B4-BE49-F238E27FC236}">
              <a16:creationId xmlns:a16="http://schemas.microsoft.com/office/drawing/2014/main" id="{C9D26E76-1BD8-4CAD-B6FC-A3DC5FDA3514}"/>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1" name="直線コネクタ 610">
          <a:extLst>
            <a:ext uri="{FF2B5EF4-FFF2-40B4-BE49-F238E27FC236}">
              <a16:creationId xmlns:a16="http://schemas.microsoft.com/office/drawing/2014/main" id="{C72F622E-3769-4811-93B4-4EF676BDE1BA}"/>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textlink="">
      <xdr:nvSpPr>
        <xdr:cNvPr id="612" name="テキスト ボックス 611">
          <a:extLst>
            <a:ext uri="{FF2B5EF4-FFF2-40B4-BE49-F238E27FC236}">
              <a16:creationId xmlns:a16="http://schemas.microsoft.com/office/drawing/2014/main" id="{71ACC89D-1D79-48C5-88E2-E24DC059E46E}"/>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3" name="直線コネクタ 612">
          <a:extLst>
            <a:ext uri="{FF2B5EF4-FFF2-40B4-BE49-F238E27FC236}">
              <a16:creationId xmlns:a16="http://schemas.microsoft.com/office/drawing/2014/main" id="{B83B6B49-40B6-4F59-885B-DA1BC2D9E105}"/>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textlink="">
      <xdr:nvSpPr>
        <xdr:cNvPr id="614" name="テキスト ボックス 613">
          <a:extLst>
            <a:ext uri="{FF2B5EF4-FFF2-40B4-BE49-F238E27FC236}">
              <a16:creationId xmlns:a16="http://schemas.microsoft.com/office/drawing/2014/main" id="{A27169E3-EEE9-4BBA-A355-1AA70ACA2609}"/>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5" name="直線コネクタ 614">
          <a:extLst>
            <a:ext uri="{FF2B5EF4-FFF2-40B4-BE49-F238E27FC236}">
              <a16:creationId xmlns:a16="http://schemas.microsoft.com/office/drawing/2014/main" id="{BA75BF34-A743-4E9F-ADDB-B72DEC1516CA}"/>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textlink="">
      <xdr:nvSpPr>
        <xdr:cNvPr id="616" name="テキスト ボックス 615">
          <a:extLst>
            <a:ext uri="{FF2B5EF4-FFF2-40B4-BE49-F238E27FC236}">
              <a16:creationId xmlns:a16="http://schemas.microsoft.com/office/drawing/2014/main" id="{4C7409AF-E334-4E0C-8FDC-183CDC5EE4C9}"/>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7" name="直線コネクタ 616">
          <a:extLst>
            <a:ext uri="{FF2B5EF4-FFF2-40B4-BE49-F238E27FC236}">
              <a16:creationId xmlns:a16="http://schemas.microsoft.com/office/drawing/2014/main" id="{6467B94C-F158-4F1E-BD2D-1283BB04ACD8}"/>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textlink="">
      <xdr:nvSpPr>
        <xdr:cNvPr id="618" name="テキスト ボックス 617">
          <a:extLst>
            <a:ext uri="{FF2B5EF4-FFF2-40B4-BE49-F238E27FC236}">
              <a16:creationId xmlns:a16="http://schemas.microsoft.com/office/drawing/2014/main" id="{AD65B372-0EE7-4F76-AFE2-077FA77FD081}"/>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0D70EBBB-0D06-4987-BDE0-ECA70CF03494}"/>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620" name="テキスト ボックス 619">
          <a:extLst>
            <a:ext uri="{FF2B5EF4-FFF2-40B4-BE49-F238E27FC236}">
              <a16:creationId xmlns:a16="http://schemas.microsoft.com/office/drawing/2014/main" id="{C125DF5F-8DE4-4052-99EB-52CD6886BF6E}"/>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621" name="【学校施設】&#10;有形固定資産減価償却率グラフ枠">
          <a:extLst>
            <a:ext uri="{FF2B5EF4-FFF2-40B4-BE49-F238E27FC236}">
              <a16:creationId xmlns:a16="http://schemas.microsoft.com/office/drawing/2014/main" id="{177EE632-EE6C-4229-BFA5-5F87AE68B6F1}"/>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89154</xdr:rowOff>
    </xdr:from>
    <xdr:to>
      <xdr:col>85</xdr:col>
      <xdr:colOff>126364</xdr:colOff>
      <xdr:row>64</xdr:row>
      <xdr:rowOff>41148</xdr:rowOff>
    </xdr:to>
    <xdr:cxnSp macro="">
      <xdr:nvCxnSpPr>
        <xdr:cNvPr id="622" name="直線コネクタ 621">
          <a:extLst>
            <a:ext uri="{FF2B5EF4-FFF2-40B4-BE49-F238E27FC236}">
              <a16:creationId xmlns:a16="http://schemas.microsoft.com/office/drawing/2014/main" id="{A9F5C51B-4467-4735-9C11-9D568B281541}"/>
            </a:ext>
          </a:extLst>
        </xdr:cNvPr>
        <xdr:cNvCxnSpPr/>
      </xdr:nvCxnSpPr>
      <xdr:spPr>
        <a:xfrm flipV="1">
          <a:off x="14696439" y="9325229"/>
          <a:ext cx="0" cy="1088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44975</xdr:rowOff>
    </xdr:from>
    <xdr:ext cx="405111" cy="259045"/>
    <xdr:sp textlink="">
      <xdr:nvSpPr>
        <xdr:cNvPr id="623" name="【学校施設】&#10;有形固定資産減価償却率最小値テキスト">
          <a:extLst>
            <a:ext uri="{FF2B5EF4-FFF2-40B4-BE49-F238E27FC236}">
              <a16:creationId xmlns:a16="http://schemas.microsoft.com/office/drawing/2014/main" id="{E51C296F-AA3E-409A-9A85-990780F18196}"/>
            </a:ext>
          </a:extLst>
        </xdr:cNvPr>
        <xdr:cNvSpPr txBox="1"/>
      </xdr:nvSpPr>
      <xdr:spPr>
        <a:xfrm>
          <a:off x="14735175" y="10420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41148</xdr:rowOff>
    </xdr:from>
    <xdr:to>
      <xdr:col>86</xdr:col>
      <xdr:colOff>25400</xdr:colOff>
      <xdr:row>64</xdr:row>
      <xdr:rowOff>41148</xdr:rowOff>
    </xdr:to>
    <xdr:cxnSp macro="">
      <xdr:nvCxnSpPr>
        <xdr:cNvPr id="624" name="直線コネクタ 623">
          <a:extLst>
            <a:ext uri="{FF2B5EF4-FFF2-40B4-BE49-F238E27FC236}">
              <a16:creationId xmlns:a16="http://schemas.microsoft.com/office/drawing/2014/main" id="{376E94A0-D3B9-48D5-8A20-92E0850869B9}"/>
            </a:ext>
          </a:extLst>
        </xdr:cNvPr>
        <xdr:cNvCxnSpPr/>
      </xdr:nvCxnSpPr>
      <xdr:spPr>
        <a:xfrm>
          <a:off x="14611350" y="104138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35831</xdr:rowOff>
    </xdr:from>
    <xdr:ext cx="405111" cy="259045"/>
    <xdr:sp textlink="">
      <xdr:nvSpPr>
        <xdr:cNvPr id="625" name="【学校施設】&#10;有形固定資産減価償却率最大値テキスト">
          <a:extLst>
            <a:ext uri="{FF2B5EF4-FFF2-40B4-BE49-F238E27FC236}">
              <a16:creationId xmlns:a16="http://schemas.microsoft.com/office/drawing/2014/main" id="{441F4D33-DAAD-4BF3-8F03-3348E647637D}"/>
            </a:ext>
          </a:extLst>
        </xdr:cNvPr>
        <xdr:cNvSpPr txBox="1"/>
      </xdr:nvSpPr>
      <xdr:spPr>
        <a:xfrm>
          <a:off x="14735175" y="9113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89154</xdr:rowOff>
    </xdr:from>
    <xdr:to>
      <xdr:col>86</xdr:col>
      <xdr:colOff>25400</xdr:colOff>
      <xdr:row>57</xdr:row>
      <xdr:rowOff>89154</xdr:rowOff>
    </xdr:to>
    <xdr:cxnSp macro="">
      <xdr:nvCxnSpPr>
        <xdr:cNvPr id="626" name="直線コネクタ 625">
          <a:extLst>
            <a:ext uri="{FF2B5EF4-FFF2-40B4-BE49-F238E27FC236}">
              <a16:creationId xmlns:a16="http://schemas.microsoft.com/office/drawing/2014/main" id="{BEA3E43E-851A-49F8-B1FF-F2A2548665F5}"/>
            </a:ext>
          </a:extLst>
        </xdr:cNvPr>
        <xdr:cNvCxnSpPr/>
      </xdr:nvCxnSpPr>
      <xdr:spPr>
        <a:xfrm>
          <a:off x="14611350" y="93252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95521</xdr:rowOff>
    </xdr:from>
    <xdr:ext cx="405111" cy="259045"/>
    <xdr:sp textlink="">
      <xdr:nvSpPr>
        <xdr:cNvPr id="627" name="【学校施設】&#10;有形固定資産減価償却率平均値テキスト">
          <a:extLst>
            <a:ext uri="{FF2B5EF4-FFF2-40B4-BE49-F238E27FC236}">
              <a16:creationId xmlns:a16="http://schemas.microsoft.com/office/drawing/2014/main" id="{5346F29B-FA60-43C6-8B14-B5E1E6D32089}"/>
            </a:ext>
          </a:extLst>
        </xdr:cNvPr>
        <xdr:cNvSpPr txBox="1"/>
      </xdr:nvSpPr>
      <xdr:spPr>
        <a:xfrm>
          <a:off x="14735175" y="96586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72644</xdr:rowOff>
    </xdr:from>
    <xdr:to>
      <xdr:col>85</xdr:col>
      <xdr:colOff>177800</xdr:colOff>
      <xdr:row>61</xdr:row>
      <xdr:rowOff>2794</xdr:rowOff>
    </xdr:to>
    <xdr:sp textlink="">
      <xdr:nvSpPr>
        <xdr:cNvPr id="628" name="フローチャート: 判断 627">
          <a:extLst>
            <a:ext uri="{FF2B5EF4-FFF2-40B4-BE49-F238E27FC236}">
              <a16:creationId xmlns:a16="http://schemas.microsoft.com/office/drawing/2014/main" id="{46F6F957-A597-4931-8856-58D285C3E4DF}"/>
            </a:ext>
          </a:extLst>
        </xdr:cNvPr>
        <xdr:cNvSpPr/>
      </xdr:nvSpPr>
      <xdr:spPr>
        <a:xfrm>
          <a:off x="14649450" y="97944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68072</xdr:rowOff>
    </xdr:from>
    <xdr:to>
      <xdr:col>81</xdr:col>
      <xdr:colOff>101600</xdr:colOff>
      <xdr:row>60</xdr:row>
      <xdr:rowOff>169672</xdr:rowOff>
    </xdr:to>
    <xdr:sp textlink="">
      <xdr:nvSpPr>
        <xdr:cNvPr id="629" name="フローチャート: 判断 628">
          <a:extLst>
            <a:ext uri="{FF2B5EF4-FFF2-40B4-BE49-F238E27FC236}">
              <a16:creationId xmlns:a16="http://schemas.microsoft.com/office/drawing/2014/main" id="{4C1808F7-4588-49EA-B8AF-F70F2013ADD1}"/>
            </a:ext>
          </a:extLst>
        </xdr:cNvPr>
        <xdr:cNvSpPr/>
      </xdr:nvSpPr>
      <xdr:spPr>
        <a:xfrm>
          <a:off x="13887450" y="97899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40640</xdr:rowOff>
    </xdr:from>
    <xdr:to>
      <xdr:col>76</xdr:col>
      <xdr:colOff>165100</xdr:colOff>
      <xdr:row>60</xdr:row>
      <xdr:rowOff>142240</xdr:rowOff>
    </xdr:to>
    <xdr:sp textlink="">
      <xdr:nvSpPr>
        <xdr:cNvPr id="630" name="フローチャート: 判断 629">
          <a:extLst>
            <a:ext uri="{FF2B5EF4-FFF2-40B4-BE49-F238E27FC236}">
              <a16:creationId xmlns:a16="http://schemas.microsoft.com/office/drawing/2014/main" id="{DBA9C87E-473E-4F78-89DE-4516DFB44DB3}"/>
            </a:ext>
          </a:extLst>
        </xdr:cNvPr>
        <xdr:cNvSpPr/>
      </xdr:nvSpPr>
      <xdr:spPr>
        <a:xfrm>
          <a:off x="13096875" y="97656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26924</xdr:rowOff>
    </xdr:from>
    <xdr:to>
      <xdr:col>72</xdr:col>
      <xdr:colOff>38100</xdr:colOff>
      <xdr:row>60</xdr:row>
      <xdr:rowOff>128524</xdr:rowOff>
    </xdr:to>
    <xdr:sp textlink="">
      <xdr:nvSpPr>
        <xdr:cNvPr id="631" name="フローチャート: 判断 630">
          <a:extLst>
            <a:ext uri="{FF2B5EF4-FFF2-40B4-BE49-F238E27FC236}">
              <a16:creationId xmlns:a16="http://schemas.microsoft.com/office/drawing/2014/main" id="{07832227-7BAC-4F79-9473-73E6C0ABF48D}"/>
            </a:ext>
          </a:extLst>
        </xdr:cNvPr>
        <xdr:cNvSpPr/>
      </xdr:nvSpPr>
      <xdr:spPr>
        <a:xfrm>
          <a:off x="12296775" y="975512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170942</xdr:rowOff>
    </xdr:from>
    <xdr:to>
      <xdr:col>67</xdr:col>
      <xdr:colOff>101600</xdr:colOff>
      <xdr:row>60</xdr:row>
      <xdr:rowOff>101092</xdr:rowOff>
    </xdr:to>
    <xdr:sp textlink="">
      <xdr:nvSpPr>
        <xdr:cNvPr id="632" name="フローチャート: 判断 631">
          <a:extLst>
            <a:ext uri="{FF2B5EF4-FFF2-40B4-BE49-F238E27FC236}">
              <a16:creationId xmlns:a16="http://schemas.microsoft.com/office/drawing/2014/main" id="{2A6E8E88-1601-4CA0-A5C8-F34296380AF0}"/>
            </a:ext>
          </a:extLst>
        </xdr:cNvPr>
        <xdr:cNvSpPr/>
      </xdr:nvSpPr>
      <xdr:spPr>
        <a:xfrm>
          <a:off x="11487150" y="97245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33" name="テキスト ボックス 632">
          <a:extLst>
            <a:ext uri="{FF2B5EF4-FFF2-40B4-BE49-F238E27FC236}">
              <a16:creationId xmlns:a16="http://schemas.microsoft.com/office/drawing/2014/main" id="{5979AF7C-5176-4843-A7EC-868F371AA051}"/>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34" name="テキスト ボックス 633">
          <a:extLst>
            <a:ext uri="{FF2B5EF4-FFF2-40B4-BE49-F238E27FC236}">
              <a16:creationId xmlns:a16="http://schemas.microsoft.com/office/drawing/2014/main" id="{7E3B4EF2-28A4-485C-952A-EB10079223A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35" name="テキスト ボックス 634">
          <a:extLst>
            <a:ext uri="{FF2B5EF4-FFF2-40B4-BE49-F238E27FC236}">
              <a16:creationId xmlns:a16="http://schemas.microsoft.com/office/drawing/2014/main" id="{51EB0210-2961-442B-B2D4-5773BDF9C384}"/>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36" name="テキスト ボックス 635">
          <a:extLst>
            <a:ext uri="{FF2B5EF4-FFF2-40B4-BE49-F238E27FC236}">
              <a16:creationId xmlns:a16="http://schemas.microsoft.com/office/drawing/2014/main" id="{238296C7-C2F3-4554-A6B6-46CB1CC12660}"/>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37" name="テキスト ボックス 636">
          <a:extLst>
            <a:ext uri="{FF2B5EF4-FFF2-40B4-BE49-F238E27FC236}">
              <a16:creationId xmlns:a16="http://schemas.microsoft.com/office/drawing/2014/main" id="{D0B286BE-4D28-4B50-AA22-D62AC1DEE554}"/>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150368</xdr:rowOff>
    </xdr:from>
    <xdr:to>
      <xdr:col>85</xdr:col>
      <xdr:colOff>177800</xdr:colOff>
      <xdr:row>61</xdr:row>
      <xdr:rowOff>80518</xdr:rowOff>
    </xdr:to>
    <xdr:sp textlink="">
      <xdr:nvSpPr>
        <xdr:cNvPr id="638" name="楕円 637">
          <a:extLst>
            <a:ext uri="{FF2B5EF4-FFF2-40B4-BE49-F238E27FC236}">
              <a16:creationId xmlns:a16="http://schemas.microsoft.com/office/drawing/2014/main" id="{CA03780F-F53A-4F76-91D4-CEAA902C3998}"/>
            </a:ext>
          </a:extLst>
        </xdr:cNvPr>
        <xdr:cNvSpPr/>
      </xdr:nvSpPr>
      <xdr:spPr>
        <a:xfrm>
          <a:off x="14649450" y="98753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128795</xdr:rowOff>
    </xdr:from>
    <xdr:ext cx="405111" cy="259045"/>
    <xdr:sp textlink="">
      <xdr:nvSpPr>
        <xdr:cNvPr id="639" name="【学校施設】&#10;有形固定資産減価償却率該当値テキスト">
          <a:extLst>
            <a:ext uri="{FF2B5EF4-FFF2-40B4-BE49-F238E27FC236}">
              <a16:creationId xmlns:a16="http://schemas.microsoft.com/office/drawing/2014/main" id="{948F2DBD-3EC1-47D3-858E-B6555FEC5B2A}"/>
            </a:ext>
          </a:extLst>
        </xdr:cNvPr>
        <xdr:cNvSpPr txBox="1"/>
      </xdr:nvSpPr>
      <xdr:spPr>
        <a:xfrm>
          <a:off x="14735175" y="9850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86360</xdr:rowOff>
    </xdr:from>
    <xdr:to>
      <xdr:col>81</xdr:col>
      <xdr:colOff>101600</xdr:colOff>
      <xdr:row>61</xdr:row>
      <xdr:rowOff>16510</xdr:rowOff>
    </xdr:to>
    <xdr:sp textlink="">
      <xdr:nvSpPr>
        <xdr:cNvPr id="640" name="楕円 639">
          <a:extLst>
            <a:ext uri="{FF2B5EF4-FFF2-40B4-BE49-F238E27FC236}">
              <a16:creationId xmlns:a16="http://schemas.microsoft.com/office/drawing/2014/main" id="{451EB506-B084-46DD-AA6F-211696FB552A}"/>
            </a:ext>
          </a:extLst>
        </xdr:cNvPr>
        <xdr:cNvSpPr/>
      </xdr:nvSpPr>
      <xdr:spPr>
        <a:xfrm>
          <a:off x="13887450" y="98082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137160</xdr:rowOff>
    </xdr:from>
    <xdr:to>
      <xdr:col>85</xdr:col>
      <xdr:colOff>127000</xdr:colOff>
      <xdr:row>61</xdr:row>
      <xdr:rowOff>29718</xdr:rowOff>
    </xdr:to>
    <xdr:cxnSp macro="">
      <xdr:nvCxnSpPr>
        <xdr:cNvPr id="641" name="直線コネクタ 640">
          <a:extLst>
            <a:ext uri="{FF2B5EF4-FFF2-40B4-BE49-F238E27FC236}">
              <a16:creationId xmlns:a16="http://schemas.microsoft.com/office/drawing/2014/main" id="{CFBA76FE-9DCC-40A3-B460-9453608A5932}"/>
            </a:ext>
          </a:extLst>
        </xdr:cNvPr>
        <xdr:cNvCxnSpPr/>
      </xdr:nvCxnSpPr>
      <xdr:spPr>
        <a:xfrm>
          <a:off x="13935075" y="9865360"/>
          <a:ext cx="762000" cy="48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95504</xdr:rowOff>
    </xdr:from>
    <xdr:to>
      <xdr:col>76</xdr:col>
      <xdr:colOff>165100</xdr:colOff>
      <xdr:row>61</xdr:row>
      <xdr:rowOff>25654</xdr:rowOff>
    </xdr:to>
    <xdr:sp textlink="">
      <xdr:nvSpPr>
        <xdr:cNvPr id="642" name="楕円 641">
          <a:extLst>
            <a:ext uri="{FF2B5EF4-FFF2-40B4-BE49-F238E27FC236}">
              <a16:creationId xmlns:a16="http://schemas.microsoft.com/office/drawing/2014/main" id="{C87F37C0-4C98-428F-9C15-70FA28C0E747}"/>
            </a:ext>
          </a:extLst>
        </xdr:cNvPr>
        <xdr:cNvSpPr/>
      </xdr:nvSpPr>
      <xdr:spPr>
        <a:xfrm>
          <a:off x="13096875" y="98205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137160</xdr:rowOff>
    </xdr:from>
    <xdr:to>
      <xdr:col>81</xdr:col>
      <xdr:colOff>50800</xdr:colOff>
      <xdr:row>60</xdr:row>
      <xdr:rowOff>146304</xdr:rowOff>
    </xdr:to>
    <xdr:cxnSp macro="">
      <xdr:nvCxnSpPr>
        <xdr:cNvPr id="643" name="直線コネクタ 642">
          <a:extLst>
            <a:ext uri="{FF2B5EF4-FFF2-40B4-BE49-F238E27FC236}">
              <a16:creationId xmlns:a16="http://schemas.microsoft.com/office/drawing/2014/main" id="{34251AF3-A56D-493D-9C5A-AAA1210CCBC8}"/>
            </a:ext>
          </a:extLst>
        </xdr:cNvPr>
        <xdr:cNvCxnSpPr/>
      </xdr:nvCxnSpPr>
      <xdr:spPr>
        <a:xfrm flipV="1">
          <a:off x="13144500" y="9865360"/>
          <a:ext cx="790575"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109220</xdr:rowOff>
    </xdr:from>
    <xdr:to>
      <xdr:col>72</xdr:col>
      <xdr:colOff>38100</xdr:colOff>
      <xdr:row>61</xdr:row>
      <xdr:rowOff>39370</xdr:rowOff>
    </xdr:to>
    <xdr:sp textlink="">
      <xdr:nvSpPr>
        <xdr:cNvPr id="644" name="楕円 643">
          <a:extLst>
            <a:ext uri="{FF2B5EF4-FFF2-40B4-BE49-F238E27FC236}">
              <a16:creationId xmlns:a16="http://schemas.microsoft.com/office/drawing/2014/main" id="{EA1AE00E-85EA-4429-A884-F19A0103B673}"/>
            </a:ext>
          </a:extLst>
        </xdr:cNvPr>
        <xdr:cNvSpPr/>
      </xdr:nvSpPr>
      <xdr:spPr>
        <a:xfrm>
          <a:off x="12296775" y="98310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146304</xdr:rowOff>
    </xdr:from>
    <xdr:to>
      <xdr:col>76</xdr:col>
      <xdr:colOff>114300</xdr:colOff>
      <xdr:row>60</xdr:row>
      <xdr:rowOff>160020</xdr:rowOff>
    </xdr:to>
    <xdr:cxnSp macro="">
      <xdr:nvCxnSpPr>
        <xdr:cNvPr id="645" name="直線コネクタ 644">
          <a:extLst>
            <a:ext uri="{FF2B5EF4-FFF2-40B4-BE49-F238E27FC236}">
              <a16:creationId xmlns:a16="http://schemas.microsoft.com/office/drawing/2014/main" id="{4449FF13-4A9D-4B66-A594-7E04E517DA99}"/>
            </a:ext>
          </a:extLst>
        </xdr:cNvPr>
        <xdr:cNvCxnSpPr/>
      </xdr:nvCxnSpPr>
      <xdr:spPr>
        <a:xfrm flipV="1">
          <a:off x="12344400" y="9868154"/>
          <a:ext cx="800100"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145796</xdr:rowOff>
    </xdr:from>
    <xdr:to>
      <xdr:col>67</xdr:col>
      <xdr:colOff>101600</xdr:colOff>
      <xdr:row>61</xdr:row>
      <xdr:rowOff>75946</xdr:rowOff>
    </xdr:to>
    <xdr:sp textlink="">
      <xdr:nvSpPr>
        <xdr:cNvPr id="646" name="楕円 645">
          <a:extLst>
            <a:ext uri="{FF2B5EF4-FFF2-40B4-BE49-F238E27FC236}">
              <a16:creationId xmlns:a16="http://schemas.microsoft.com/office/drawing/2014/main" id="{6DF667AF-0021-4A71-AB02-5A3F07F718FE}"/>
            </a:ext>
          </a:extLst>
        </xdr:cNvPr>
        <xdr:cNvSpPr/>
      </xdr:nvSpPr>
      <xdr:spPr>
        <a:xfrm>
          <a:off x="11487150" y="98676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160020</xdr:rowOff>
    </xdr:from>
    <xdr:to>
      <xdr:col>71</xdr:col>
      <xdr:colOff>177800</xdr:colOff>
      <xdr:row>61</xdr:row>
      <xdr:rowOff>25146</xdr:rowOff>
    </xdr:to>
    <xdr:cxnSp macro="">
      <xdr:nvCxnSpPr>
        <xdr:cNvPr id="647" name="直線コネクタ 646">
          <a:extLst>
            <a:ext uri="{FF2B5EF4-FFF2-40B4-BE49-F238E27FC236}">
              <a16:creationId xmlns:a16="http://schemas.microsoft.com/office/drawing/2014/main" id="{F9C1A907-F9EE-421E-854D-6A04F3FFB8BF}"/>
            </a:ext>
          </a:extLst>
        </xdr:cNvPr>
        <xdr:cNvCxnSpPr/>
      </xdr:nvCxnSpPr>
      <xdr:spPr>
        <a:xfrm flipV="1">
          <a:off x="11534775" y="9888220"/>
          <a:ext cx="809625"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14749</xdr:rowOff>
    </xdr:from>
    <xdr:ext cx="405111" cy="259045"/>
    <xdr:sp textlink="">
      <xdr:nvSpPr>
        <xdr:cNvPr id="648" name="n_1aveValue【学校施設】&#10;有形固定資産減価償却率">
          <a:extLst>
            <a:ext uri="{FF2B5EF4-FFF2-40B4-BE49-F238E27FC236}">
              <a16:creationId xmlns:a16="http://schemas.microsoft.com/office/drawing/2014/main" id="{35FE29ED-E2F1-415E-A511-D5BCC139B2FB}"/>
            </a:ext>
          </a:extLst>
        </xdr:cNvPr>
        <xdr:cNvSpPr txBox="1"/>
      </xdr:nvSpPr>
      <xdr:spPr>
        <a:xfrm>
          <a:off x="13745219" y="9574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158767</xdr:rowOff>
    </xdr:from>
    <xdr:ext cx="405111" cy="259045"/>
    <xdr:sp textlink="">
      <xdr:nvSpPr>
        <xdr:cNvPr id="649" name="n_2aveValue【学校施設】&#10;有形固定資産減価償却率">
          <a:extLst>
            <a:ext uri="{FF2B5EF4-FFF2-40B4-BE49-F238E27FC236}">
              <a16:creationId xmlns:a16="http://schemas.microsoft.com/office/drawing/2014/main" id="{93FD8093-3C80-48FD-94EE-48AF25F31314}"/>
            </a:ext>
          </a:extLst>
        </xdr:cNvPr>
        <xdr:cNvSpPr txBox="1"/>
      </xdr:nvSpPr>
      <xdr:spPr>
        <a:xfrm>
          <a:off x="12964169" y="9563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145051</xdr:rowOff>
    </xdr:from>
    <xdr:ext cx="405111" cy="259045"/>
    <xdr:sp textlink="">
      <xdr:nvSpPr>
        <xdr:cNvPr id="650" name="n_3aveValue【学校施設】&#10;有形固定資産減価償却率">
          <a:extLst>
            <a:ext uri="{FF2B5EF4-FFF2-40B4-BE49-F238E27FC236}">
              <a16:creationId xmlns:a16="http://schemas.microsoft.com/office/drawing/2014/main" id="{2E72F551-BF1E-427A-B3CA-629279FF91F8}"/>
            </a:ext>
          </a:extLst>
        </xdr:cNvPr>
        <xdr:cNvSpPr txBox="1"/>
      </xdr:nvSpPr>
      <xdr:spPr>
        <a:xfrm>
          <a:off x="12164069" y="9543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117619</xdr:rowOff>
    </xdr:from>
    <xdr:ext cx="405111" cy="259045"/>
    <xdr:sp textlink="">
      <xdr:nvSpPr>
        <xdr:cNvPr id="651" name="n_4aveValue【学校施設】&#10;有形固定資産減価償却率">
          <a:extLst>
            <a:ext uri="{FF2B5EF4-FFF2-40B4-BE49-F238E27FC236}">
              <a16:creationId xmlns:a16="http://schemas.microsoft.com/office/drawing/2014/main" id="{0056EB75-F5A9-4C93-B9B4-F199F0785821}"/>
            </a:ext>
          </a:extLst>
        </xdr:cNvPr>
        <xdr:cNvSpPr txBox="1"/>
      </xdr:nvSpPr>
      <xdr:spPr>
        <a:xfrm>
          <a:off x="11354444" y="952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7637</xdr:rowOff>
    </xdr:from>
    <xdr:ext cx="405111" cy="259045"/>
    <xdr:sp textlink="">
      <xdr:nvSpPr>
        <xdr:cNvPr id="652" name="n_1mainValue【学校施設】&#10;有形固定資産減価償却率">
          <a:extLst>
            <a:ext uri="{FF2B5EF4-FFF2-40B4-BE49-F238E27FC236}">
              <a16:creationId xmlns:a16="http://schemas.microsoft.com/office/drawing/2014/main" id="{23591876-2F6F-49BA-8E88-53C41699FCE4}"/>
            </a:ext>
          </a:extLst>
        </xdr:cNvPr>
        <xdr:cNvSpPr txBox="1"/>
      </xdr:nvSpPr>
      <xdr:spPr>
        <a:xfrm>
          <a:off x="13745219" y="989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16781</xdr:rowOff>
    </xdr:from>
    <xdr:ext cx="405111" cy="259045"/>
    <xdr:sp textlink="">
      <xdr:nvSpPr>
        <xdr:cNvPr id="653" name="n_2mainValue【学校施設】&#10;有形固定資産減価償却率">
          <a:extLst>
            <a:ext uri="{FF2B5EF4-FFF2-40B4-BE49-F238E27FC236}">
              <a16:creationId xmlns:a16="http://schemas.microsoft.com/office/drawing/2014/main" id="{F11F38BF-C772-4E30-9B54-4BBB2467429D}"/>
            </a:ext>
          </a:extLst>
        </xdr:cNvPr>
        <xdr:cNvSpPr txBox="1"/>
      </xdr:nvSpPr>
      <xdr:spPr>
        <a:xfrm>
          <a:off x="12964169" y="990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30497</xdr:rowOff>
    </xdr:from>
    <xdr:ext cx="405111" cy="259045"/>
    <xdr:sp textlink="">
      <xdr:nvSpPr>
        <xdr:cNvPr id="654" name="n_3mainValue【学校施設】&#10;有形固定資産減価償却率">
          <a:extLst>
            <a:ext uri="{FF2B5EF4-FFF2-40B4-BE49-F238E27FC236}">
              <a16:creationId xmlns:a16="http://schemas.microsoft.com/office/drawing/2014/main" id="{04539AFE-1BD1-4D32-9D3F-4F6E342231AF}"/>
            </a:ext>
          </a:extLst>
        </xdr:cNvPr>
        <xdr:cNvSpPr txBox="1"/>
      </xdr:nvSpPr>
      <xdr:spPr>
        <a:xfrm>
          <a:off x="12164069"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67073</xdr:rowOff>
    </xdr:from>
    <xdr:ext cx="405111" cy="259045"/>
    <xdr:sp textlink="">
      <xdr:nvSpPr>
        <xdr:cNvPr id="655" name="n_4mainValue【学校施設】&#10;有形固定資産減価償却率">
          <a:extLst>
            <a:ext uri="{FF2B5EF4-FFF2-40B4-BE49-F238E27FC236}">
              <a16:creationId xmlns:a16="http://schemas.microsoft.com/office/drawing/2014/main" id="{70877981-905E-40D6-A7C6-F5E4198CF566}"/>
            </a:ext>
          </a:extLst>
        </xdr:cNvPr>
        <xdr:cNvSpPr txBox="1"/>
      </xdr:nvSpPr>
      <xdr:spPr>
        <a:xfrm>
          <a:off x="11354444" y="995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56" name="正方形/長方形 655">
          <a:extLst>
            <a:ext uri="{FF2B5EF4-FFF2-40B4-BE49-F238E27FC236}">
              <a16:creationId xmlns:a16="http://schemas.microsoft.com/office/drawing/2014/main" id="{4A290365-615C-416E-9382-4677FB26C38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657" name="正方形/長方形 656">
          <a:extLst>
            <a:ext uri="{FF2B5EF4-FFF2-40B4-BE49-F238E27FC236}">
              <a16:creationId xmlns:a16="http://schemas.microsoft.com/office/drawing/2014/main" id="{BC147802-1931-47F5-B1B5-9CB73FF06A14}"/>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658" name="正方形/長方形 657">
          <a:extLst>
            <a:ext uri="{FF2B5EF4-FFF2-40B4-BE49-F238E27FC236}">
              <a16:creationId xmlns:a16="http://schemas.microsoft.com/office/drawing/2014/main" id="{400C6D92-46C5-406C-B3C1-A1D078EA130E}"/>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659" name="正方形/長方形 658">
          <a:extLst>
            <a:ext uri="{FF2B5EF4-FFF2-40B4-BE49-F238E27FC236}">
              <a16:creationId xmlns:a16="http://schemas.microsoft.com/office/drawing/2014/main" id="{5D921BDC-0265-4534-8DAD-9D7F5E69C47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660" name="正方形/長方形 659">
          <a:extLst>
            <a:ext uri="{FF2B5EF4-FFF2-40B4-BE49-F238E27FC236}">
              <a16:creationId xmlns:a16="http://schemas.microsoft.com/office/drawing/2014/main" id="{7A04FA8B-DAC8-4561-9F6C-32D65A2268F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661" name="正方形/長方形 660">
          <a:extLst>
            <a:ext uri="{FF2B5EF4-FFF2-40B4-BE49-F238E27FC236}">
              <a16:creationId xmlns:a16="http://schemas.microsoft.com/office/drawing/2014/main" id="{DAA9B51B-9895-4662-ADF6-9A6A40C86C7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662" name="正方形/長方形 661">
          <a:extLst>
            <a:ext uri="{FF2B5EF4-FFF2-40B4-BE49-F238E27FC236}">
              <a16:creationId xmlns:a16="http://schemas.microsoft.com/office/drawing/2014/main" id="{28C89ECD-5059-4B23-B8C4-74A590E55E8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63" name="正方形/長方形 662">
          <a:extLst>
            <a:ext uri="{FF2B5EF4-FFF2-40B4-BE49-F238E27FC236}">
              <a16:creationId xmlns:a16="http://schemas.microsoft.com/office/drawing/2014/main" id="{1C65B934-4057-4337-8186-91F9E1725BE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64" name="テキスト ボックス 663">
          <a:extLst>
            <a:ext uri="{FF2B5EF4-FFF2-40B4-BE49-F238E27FC236}">
              <a16:creationId xmlns:a16="http://schemas.microsoft.com/office/drawing/2014/main" id="{CB80E3B8-251C-4D53-8D0E-A793068F3B5D}"/>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42C85439-71BA-408C-977A-6CD503FF5A5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666" name="テキスト ボックス 665">
          <a:extLst>
            <a:ext uri="{FF2B5EF4-FFF2-40B4-BE49-F238E27FC236}">
              <a16:creationId xmlns:a16="http://schemas.microsoft.com/office/drawing/2014/main" id="{B6CEA8D1-F1A3-48DD-8584-71D0516ED4BF}"/>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67" name="直線コネクタ 666">
          <a:extLst>
            <a:ext uri="{FF2B5EF4-FFF2-40B4-BE49-F238E27FC236}">
              <a16:creationId xmlns:a16="http://schemas.microsoft.com/office/drawing/2014/main" id="{D411B72A-CD2C-4065-B24A-EF0D883AD099}"/>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textlink="">
      <xdr:nvSpPr>
        <xdr:cNvPr id="668" name="テキスト ボックス 667">
          <a:extLst>
            <a:ext uri="{FF2B5EF4-FFF2-40B4-BE49-F238E27FC236}">
              <a16:creationId xmlns:a16="http://schemas.microsoft.com/office/drawing/2014/main" id="{CF5C5026-23F3-43A7-BC38-2626DA0E5451}"/>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9" name="直線コネクタ 668">
          <a:extLst>
            <a:ext uri="{FF2B5EF4-FFF2-40B4-BE49-F238E27FC236}">
              <a16:creationId xmlns:a16="http://schemas.microsoft.com/office/drawing/2014/main" id="{97F14068-4C3D-4B85-9B76-6D54263E2256}"/>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textlink="">
      <xdr:nvSpPr>
        <xdr:cNvPr id="670" name="テキスト ボックス 669">
          <a:extLst>
            <a:ext uri="{FF2B5EF4-FFF2-40B4-BE49-F238E27FC236}">
              <a16:creationId xmlns:a16="http://schemas.microsoft.com/office/drawing/2014/main" id="{6631CB6D-58B3-4643-9848-17E85FA24197}"/>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1" name="直線コネクタ 670">
          <a:extLst>
            <a:ext uri="{FF2B5EF4-FFF2-40B4-BE49-F238E27FC236}">
              <a16:creationId xmlns:a16="http://schemas.microsoft.com/office/drawing/2014/main" id="{F5FD2936-ED8A-443F-89A8-46F2C1DD91F4}"/>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textlink="">
      <xdr:nvSpPr>
        <xdr:cNvPr id="672" name="テキスト ボックス 671">
          <a:extLst>
            <a:ext uri="{FF2B5EF4-FFF2-40B4-BE49-F238E27FC236}">
              <a16:creationId xmlns:a16="http://schemas.microsoft.com/office/drawing/2014/main" id="{F9A47543-E20A-4A5D-975D-BAC0F832EA53}"/>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3" name="直線コネクタ 672">
          <a:extLst>
            <a:ext uri="{FF2B5EF4-FFF2-40B4-BE49-F238E27FC236}">
              <a16:creationId xmlns:a16="http://schemas.microsoft.com/office/drawing/2014/main" id="{04BCA9DF-DDB5-4C6E-866C-02FB0AC5A176}"/>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textlink="">
      <xdr:nvSpPr>
        <xdr:cNvPr id="674" name="テキスト ボックス 673">
          <a:extLst>
            <a:ext uri="{FF2B5EF4-FFF2-40B4-BE49-F238E27FC236}">
              <a16:creationId xmlns:a16="http://schemas.microsoft.com/office/drawing/2014/main" id="{98900DC4-9472-4A6B-8135-C7335E0DF7BB}"/>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5" name="直線コネクタ 674">
          <a:extLst>
            <a:ext uri="{FF2B5EF4-FFF2-40B4-BE49-F238E27FC236}">
              <a16:creationId xmlns:a16="http://schemas.microsoft.com/office/drawing/2014/main" id="{0917D6C3-4ABF-49B0-8691-EC2A93C4FA7D}"/>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676" name="テキスト ボックス 675">
          <a:extLst>
            <a:ext uri="{FF2B5EF4-FFF2-40B4-BE49-F238E27FC236}">
              <a16:creationId xmlns:a16="http://schemas.microsoft.com/office/drawing/2014/main" id="{FA168677-5580-47D9-8CB8-021B61D1CF7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77" name="【学校施設】&#10;一人当たり面積グラフ枠">
          <a:extLst>
            <a:ext uri="{FF2B5EF4-FFF2-40B4-BE49-F238E27FC236}">
              <a16:creationId xmlns:a16="http://schemas.microsoft.com/office/drawing/2014/main" id="{E6226D6A-CDB0-4824-AD78-354DAF0FD72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59436</xdr:rowOff>
    </xdr:from>
    <xdr:to>
      <xdr:col>116</xdr:col>
      <xdr:colOff>62864</xdr:colOff>
      <xdr:row>64</xdr:row>
      <xdr:rowOff>107442</xdr:rowOff>
    </xdr:to>
    <xdr:cxnSp macro="">
      <xdr:nvCxnSpPr>
        <xdr:cNvPr id="678" name="直線コネクタ 677">
          <a:extLst>
            <a:ext uri="{FF2B5EF4-FFF2-40B4-BE49-F238E27FC236}">
              <a16:creationId xmlns:a16="http://schemas.microsoft.com/office/drawing/2014/main" id="{6F5548D9-CC12-4D2D-8BFC-E342F33D2185}"/>
            </a:ext>
          </a:extLst>
        </xdr:cNvPr>
        <xdr:cNvCxnSpPr/>
      </xdr:nvCxnSpPr>
      <xdr:spPr>
        <a:xfrm flipV="1">
          <a:off x="19954239" y="9298686"/>
          <a:ext cx="0" cy="1178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111269</xdr:rowOff>
    </xdr:from>
    <xdr:ext cx="469744" cy="259045"/>
    <xdr:sp textlink="">
      <xdr:nvSpPr>
        <xdr:cNvPr id="679" name="【学校施設】&#10;一人当たり面積最小値テキスト">
          <a:extLst>
            <a:ext uri="{FF2B5EF4-FFF2-40B4-BE49-F238E27FC236}">
              <a16:creationId xmlns:a16="http://schemas.microsoft.com/office/drawing/2014/main" id="{C6D8A757-4F99-4E8D-8E6E-FB08DB0A6198}"/>
            </a:ext>
          </a:extLst>
        </xdr:cNvPr>
        <xdr:cNvSpPr txBox="1"/>
      </xdr:nvSpPr>
      <xdr:spPr>
        <a:xfrm>
          <a:off x="19992975" y="1048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107442</xdr:rowOff>
    </xdr:from>
    <xdr:to>
      <xdr:col>116</xdr:col>
      <xdr:colOff>152400</xdr:colOff>
      <xdr:row>64</xdr:row>
      <xdr:rowOff>107442</xdr:rowOff>
    </xdr:to>
    <xdr:cxnSp macro="">
      <xdr:nvCxnSpPr>
        <xdr:cNvPr id="680" name="直線コネクタ 679">
          <a:extLst>
            <a:ext uri="{FF2B5EF4-FFF2-40B4-BE49-F238E27FC236}">
              <a16:creationId xmlns:a16="http://schemas.microsoft.com/office/drawing/2014/main" id="{99889DE9-B84A-49FA-A2CA-7CFEC04F606E}"/>
            </a:ext>
          </a:extLst>
        </xdr:cNvPr>
        <xdr:cNvCxnSpPr/>
      </xdr:nvCxnSpPr>
      <xdr:spPr>
        <a:xfrm>
          <a:off x="19878675" y="1047699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6113</xdr:rowOff>
    </xdr:from>
    <xdr:ext cx="469744" cy="259045"/>
    <xdr:sp textlink="">
      <xdr:nvSpPr>
        <xdr:cNvPr id="681" name="【学校施設】&#10;一人当たり面積最大値テキスト">
          <a:extLst>
            <a:ext uri="{FF2B5EF4-FFF2-40B4-BE49-F238E27FC236}">
              <a16:creationId xmlns:a16="http://schemas.microsoft.com/office/drawing/2014/main" id="{600B0604-73FF-4DF1-B752-7466B5FE372D}"/>
            </a:ext>
          </a:extLst>
        </xdr:cNvPr>
        <xdr:cNvSpPr txBox="1"/>
      </xdr:nvSpPr>
      <xdr:spPr>
        <a:xfrm>
          <a:off x="19992975" y="908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59436</xdr:rowOff>
    </xdr:from>
    <xdr:to>
      <xdr:col>116</xdr:col>
      <xdr:colOff>152400</xdr:colOff>
      <xdr:row>57</xdr:row>
      <xdr:rowOff>59436</xdr:rowOff>
    </xdr:to>
    <xdr:cxnSp macro="">
      <xdr:nvCxnSpPr>
        <xdr:cNvPr id="682" name="直線コネクタ 681">
          <a:extLst>
            <a:ext uri="{FF2B5EF4-FFF2-40B4-BE49-F238E27FC236}">
              <a16:creationId xmlns:a16="http://schemas.microsoft.com/office/drawing/2014/main" id="{8F79BD33-585B-4D52-8B31-976D48881B7E}"/>
            </a:ext>
          </a:extLst>
        </xdr:cNvPr>
        <xdr:cNvCxnSpPr/>
      </xdr:nvCxnSpPr>
      <xdr:spPr>
        <a:xfrm>
          <a:off x="19878675" y="92986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64787</xdr:rowOff>
    </xdr:from>
    <xdr:ext cx="469744" cy="259045"/>
    <xdr:sp textlink="">
      <xdr:nvSpPr>
        <xdr:cNvPr id="683" name="【学校施設】&#10;一人当たり面積平均値テキスト">
          <a:extLst>
            <a:ext uri="{FF2B5EF4-FFF2-40B4-BE49-F238E27FC236}">
              <a16:creationId xmlns:a16="http://schemas.microsoft.com/office/drawing/2014/main" id="{E348A41A-C7C2-4C9B-8CE8-3013DA561405}"/>
            </a:ext>
          </a:extLst>
        </xdr:cNvPr>
        <xdr:cNvSpPr txBox="1"/>
      </xdr:nvSpPr>
      <xdr:spPr>
        <a:xfrm>
          <a:off x="19992975" y="9954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86360</xdr:rowOff>
    </xdr:from>
    <xdr:to>
      <xdr:col>116</xdr:col>
      <xdr:colOff>114300</xdr:colOff>
      <xdr:row>62</xdr:row>
      <xdr:rowOff>16510</xdr:rowOff>
    </xdr:to>
    <xdr:sp textlink="">
      <xdr:nvSpPr>
        <xdr:cNvPr id="684" name="フローチャート: 判断 683">
          <a:extLst>
            <a:ext uri="{FF2B5EF4-FFF2-40B4-BE49-F238E27FC236}">
              <a16:creationId xmlns:a16="http://schemas.microsoft.com/office/drawing/2014/main" id="{4C86AE81-276A-4B4D-A0B5-D3157AC228A8}"/>
            </a:ext>
          </a:extLst>
        </xdr:cNvPr>
        <xdr:cNvSpPr/>
      </xdr:nvSpPr>
      <xdr:spPr>
        <a:xfrm>
          <a:off x="19897725" y="99701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79502</xdr:rowOff>
    </xdr:from>
    <xdr:to>
      <xdr:col>112</xdr:col>
      <xdr:colOff>38100</xdr:colOff>
      <xdr:row>62</xdr:row>
      <xdr:rowOff>9652</xdr:rowOff>
    </xdr:to>
    <xdr:sp textlink="">
      <xdr:nvSpPr>
        <xdr:cNvPr id="685" name="フローチャート: 判断 684">
          <a:extLst>
            <a:ext uri="{FF2B5EF4-FFF2-40B4-BE49-F238E27FC236}">
              <a16:creationId xmlns:a16="http://schemas.microsoft.com/office/drawing/2014/main" id="{E89E9EC8-39C7-438A-B643-FC1F1EAA41B6}"/>
            </a:ext>
          </a:extLst>
        </xdr:cNvPr>
        <xdr:cNvSpPr/>
      </xdr:nvSpPr>
      <xdr:spPr>
        <a:xfrm>
          <a:off x="19154775" y="99696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56642</xdr:rowOff>
    </xdr:from>
    <xdr:to>
      <xdr:col>107</xdr:col>
      <xdr:colOff>101600</xdr:colOff>
      <xdr:row>61</xdr:row>
      <xdr:rowOff>158242</xdr:rowOff>
    </xdr:to>
    <xdr:sp textlink="">
      <xdr:nvSpPr>
        <xdr:cNvPr id="686" name="フローチャート: 判断 685">
          <a:extLst>
            <a:ext uri="{FF2B5EF4-FFF2-40B4-BE49-F238E27FC236}">
              <a16:creationId xmlns:a16="http://schemas.microsoft.com/office/drawing/2014/main" id="{6484CE4D-67F2-4622-B9E3-2D89787410A2}"/>
            </a:ext>
          </a:extLst>
        </xdr:cNvPr>
        <xdr:cNvSpPr/>
      </xdr:nvSpPr>
      <xdr:spPr>
        <a:xfrm>
          <a:off x="18345150" y="99435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159512</xdr:rowOff>
    </xdr:from>
    <xdr:to>
      <xdr:col>102</xdr:col>
      <xdr:colOff>165100</xdr:colOff>
      <xdr:row>61</xdr:row>
      <xdr:rowOff>89662</xdr:rowOff>
    </xdr:to>
    <xdr:sp textlink="">
      <xdr:nvSpPr>
        <xdr:cNvPr id="687" name="フローチャート: 判断 686">
          <a:extLst>
            <a:ext uri="{FF2B5EF4-FFF2-40B4-BE49-F238E27FC236}">
              <a16:creationId xmlns:a16="http://schemas.microsoft.com/office/drawing/2014/main" id="{F267ECA5-5BF2-4F92-8E39-B668654681A4}"/>
            </a:ext>
          </a:extLst>
        </xdr:cNvPr>
        <xdr:cNvSpPr/>
      </xdr:nvSpPr>
      <xdr:spPr>
        <a:xfrm>
          <a:off x="17554575" y="988771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170942</xdr:rowOff>
    </xdr:from>
    <xdr:to>
      <xdr:col>98</xdr:col>
      <xdr:colOff>38100</xdr:colOff>
      <xdr:row>61</xdr:row>
      <xdr:rowOff>101092</xdr:rowOff>
    </xdr:to>
    <xdr:sp textlink="">
      <xdr:nvSpPr>
        <xdr:cNvPr id="688" name="フローチャート: 判断 687">
          <a:extLst>
            <a:ext uri="{FF2B5EF4-FFF2-40B4-BE49-F238E27FC236}">
              <a16:creationId xmlns:a16="http://schemas.microsoft.com/office/drawing/2014/main" id="{515749EA-F0EB-442F-8966-A0D40F853509}"/>
            </a:ext>
          </a:extLst>
        </xdr:cNvPr>
        <xdr:cNvSpPr/>
      </xdr:nvSpPr>
      <xdr:spPr>
        <a:xfrm>
          <a:off x="16754475" y="98864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689" name="テキスト ボックス 688">
          <a:extLst>
            <a:ext uri="{FF2B5EF4-FFF2-40B4-BE49-F238E27FC236}">
              <a16:creationId xmlns:a16="http://schemas.microsoft.com/office/drawing/2014/main" id="{E0319EE8-19C9-4AF4-9E08-E7D0967575D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690" name="テキスト ボックス 689">
          <a:extLst>
            <a:ext uri="{FF2B5EF4-FFF2-40B4-BE49-F238E27FC236}">
              <a16:creationId xmlns:a16="http://schemas.microsoft.com/office/drawing/2014/main" id="{1B3248C4-D06D-426E-9435-D4D42A97886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91" name="テキスト ボックス 690">
          <a:extLst>
            <a:ext uri="{FF2B5EF4-FFF2-40B4-BE49-F238E27FC236}">
              <a16:creationId xmlns:a16="http://schemas.microsoft.com/office/drawing/2014/main" id="{64F8988E-4AC1-409F-A2EE-7127381041D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92" name="テキスト ボックス 691">
          <a:extLst>
            <a:ext uri="{FF2B5EF4-FFF2-40B4-BE49-F238E27FC236}">
              <a16:creationId xmlns:a16="http://schemas.microsoft.com/office/drawing/2014/main" id="{53811133-50E7-4D59-B754-1DA2A86A68B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93" name="テキスト ボックス 692">
          <a:extLst>
            <a:ext uri="{FF2B5EF4-FFF2-40B4-BE49-F238E27FC236}">
              <a16:creationId xmlns:a16="http://schemas.microsoft.com/office/drawing/2014/main" id="{3B1A7BDA-F8DA-4206-AF32-A5CDF1F8724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118364</xdr:rowOff>
    </xdr:from>
    <xdr:to>
      <xdr:col>116</xdr:col>
      <xdr:colOff>114300</xdr:colOff>
      <xdr:row>61</xdr:row>
      <xdr:rowOff>48514</xdr:rowOff>
    </xdr:to>
    <xdr:sp textlink="">
      <xdr:nvSpPr>
        <xdr:cNvPr id="694" name="楕円 693">
          <a:extLst>
            <a:ext uri="{FF2B5EF4-FFF2-40B4-BE49-F238E27FC236}">
              <a16:creationId xmlns:a16="http://schemas.microsoft.com/office/drawing/2014/main" id="{CC19D437-5FB2-4C32-8682-9645F4F9A571}"/>
            </a:ext>
          </a:extLst>
        </xdr:cNvPr>
        <xdr:cNvSpPr/>
      </xdr:nvSpPr>
      <xdr:spPr>
        <a:xfrm>
          <a:off x="19897725" y="984656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141241</xdr:rowOff>
    </xdr:from>
    <xdr:ext cx="469744" cy="259045"/>
    <xdr:sp textlink="">
      <xdr:nvSpPr>
        <xdr:cNvPr id="695" name="【学校施設】&#10;一人当たり面積該当値テキスト">
          <a:extLst>
            <a:ext uri="{FF2B5EF4-FFF2-40B4-BE49-F238E27FC236}">
              <a16:creationId xmlns:a16="http://schemas.microsoft.com/office/drawing/2014/main" id="{9BED220F-A6B5-4BEA-937D-DEC2703DBC3A}"/>
            </a:ext>
          </a:extLst>
        </xdr:cNvPr>
        <xdr:cNvSpPr txBox="1"/>
      </xdr:nvSpPr>
      <xdr:spPr>
        <a:xfrm>
          <a:off x="19992975" y="970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129794</xdr:rowOff>
    </xdr:from>
    <xdr:to>
      <xdr:col>112</xdr:col>
      <xdr:colOff>38100</xdr:colOff>
      <xdr:row>61</xdr:row>
      <xdr:rowOff>59944</xdr:rowOff>
    </xdr:to>
    <xdr:sp textlink="">
      <xdr:nvSpPr>
        <xdr:cNvPr id="696" name="楕円 695">
          <a:extLst>
            <a:ext uri="{FF2B5EF4-FFF2-40B4-BE49-F238E27FC236}">
              <a16:creationId xmlns:a16="http://schemas.microsoft.com/office/drawing/2014/main" id="{EC0D97BB-B528-49B5-A293-A881467E87EF}"/>
            </a:ext>
          </a:extLst>
        </xdr:cNvPr>
        <xdr:cNvSpPr/>
      </xdr:nvSpPr>
      <xdr:spPr>
        <a:xfrm>
          <a:off x="19154775" y="98516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169164</xdr:rowOff>
    </xdr:from>
    <xdr:to>
      <xdr:col>116</xdr:col>
      <xdr:colOff>63500</xdr:colOff>
      <xdr:row>61</xdr:row>
      <xdr:rowOff>9144</xdr:rowOff>
    </xdr:to>
    <xdr:cxnSp macro="">
      <xdr:nvCxnSpPr>
        <xdr:cNvPr id="697" name="直線コネクタ 696">
          <a:extLst>
            <a:ext uri="{FF2B5EF4-FFF2-40B4-BE49-F238E27FC236}">
              <a16:creationId xmlns:a16="http://schemas.microsoft.com/office/drawing/2014/main" id="{EFF8433E-E33D-4E21-B608-54BD37F302E1}"/>
            </a:ext>
          </a:extLst>
        </xdr:cNvPr>
        <xdr:cNvCxnSpPr/>
      </xdr:nvCxnSpPr>
      <xdr:spPr>
        <a:xfrm flipV="1">
          <a:off x="19202400" y="9884664"/>
          <a:ext cx="752475"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168656</xdr:rowOff>
    </xdr:from>
    <xdr:to>
      <xdr:col>107</xdr:col>
      <xdr:colOff>101600</xdr:colOff>
      <xdr:row>61</xdr:row>
      <xdr:rowOff>98806</xdr:rowOff>
    </xdr:to>
    <xdr:sp textlink="">
      <xdr:nvSpPr>
        <xdr:cNvPr id="698" name="楕円 697">
          <a:extLst>
            <a:ext uri="{FF2B5EF4-FFF2-40B4-BE49-F238E27FC236}">
              <a16:creationId xmlns:a16="http://schemas.microsoft.com/office/drawing/2014/main" id="{C80E19EF-FCFD-470E-8E3E-4E624271E608}"/>
            </a:ext>
          </a:extLst>
        </xdr:cNvPr>
        <xdr:cNvSpPr/>
      </xdr:nvSpPr>
      <xdr:spPr>
        <a:xfrm>
          <a:off x="18345150" y="98841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9144</xdr:rowOff>
    </xdr:from>
    <xdr:to>
      <xdr:col>111</xdr:col>
      <xdr:colOff>177800</xdr:colOff>
      <xdr:row>61</xdr:row>
      <xdr:rowOff>48006</xdr:rowOff>
    </xdr:to>
    <xdr:cxnSp macro="">
      <xdr:nvCxnSpPr>
        <xdr:cNvPr id="699" name="直線コネクタ 698">
          <a:extLst>
            <a:ext uri="{FF2B5EF4-FFF2-40B4-BE49-F238E27FC236}">
              <a16:creationId xmlns:a16="http://schemas.microsoft.com/office/drawing/2014/main" id="{48E9E415-E114-4455-B4B4-A2AF7507F0EF}"/>
            </a:ext>
          </a:extLst>
        </xdr:cNvPr>
        <xdr:cNvCxnSpPr/>
      </xdr:nvCxnSpPr>
      <xdr:spPr>
        <a:xfrm flipV="1">
          <a:off x="18392775" y="9899269"/>
          <a:ext cx="809625"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15494</xdr:rowOff>
    </xdr:from>
    <xdr:to>
      <xdr:col>102</xdr:col>
      <xdr:colOff>165100</xdr:colOff>
      <xdr:row>61</xdr:row>
      <xdr:rowOff>117094</xdr:rowOff>
    </xdr:to>
    <xdr:sp textlink="">
      <xdr:nvSpPr>
        <xdr:cNvPr id="700" name="楕円 699">
          <a:extLst>
            <a:ext uri="{FF2B5EF4-FFF2-40B4-BE49-F238E27FC236}">
              <a16:creationId xmlns:a16="http://schemas.microsoft.com/office/drawing/2014/main" id="{45FCABDF-3CCC-41C9-B122-AA703E4014EB}"/>
            </a:ext>
          </a:extLst>
        </xdr:cNvPr>
        <xdr:cNvSpPr/>
      </xdr:nvSpPr>
      <xdr:spPr>
        <a:xfrm>
          <a:off x="17554575" y="98992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48006</xdr:rowOff>
    </xdr:from>
    <xdr:to>
      <xdr:col>107</xdr:col>
      <xdr:colOff>50800</xdr:colOff>
      <xdr:row>61</xdr:row>
      <xdr:rowOff>66294</xdr:rowOff>
    </xdr:to>
    <xdr:cxnSp macro="">
      <xdr:nvCxnSpPr>
        <xdr:cNvPr id="701" name="直線コネクタ 700">
          <a:extLst>
            <a:ext uri="{FF2B5EF4-FFF2-40B4-BE49-F238E27FC236}">
              <a16:creationId xmlns:a16="http://schemas.microsoft.com/office/drawing/2014/main" id="{1ED5163E-DBC5-4E55-AD5F-890B9A826354}"/>
            </a:ext>
          </a:extLst>
        </xdr:cNvPr>
        <xdr:cNvCxnSpPr/>
      </xdr:nvCxnSpPr>
      <xdr:spPr>
        <a:xfrm flipV="1">
          <a:off x="17602200" y="9931781"/>
          <a:ext cx="790575" cy="2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72644</xdr:rowOff>
    </xdr:from>
    <xdr:to>
      <xdr:col>98</xdr:col>
      <xdr:colOff>38100</xdr:colOff>
      <xdr:row>62</xdr:row>
      <xdr:rowOff>2794</xdr:rowOff>
    </xdr:to>
    <xdr:sp textlink="">
      <xdr:nvSpPr>
        <xdr:cNvPr id="702" name="楕円 701">
          <a:extLst>
            <a:ext uri="{FF2B5EF4-FFF2-40B4-BE49-F238E27FC236}">
              <a16:creationId xmlns:a16="http://schemas.microsoft.com/office/drawing/2014/main" id="{B599E936-7AA7-466F-A990-36D60D5A566D}"/>
            </a:ext>
          </a:extLst>
        </xdr:cNvPr>
        <xdr:cNvSpPr/>
      </xdr:nvSpPr>
      <xdr:spPr>
        <a:xfrm>
          <a:off x="16754475" y="99564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66294</xdr:rowOff>
    </xdr:from>
    <xdr:to>
      <xdr:col>102</xdr:col>
      <xdr:colOff>114300</xdr:colOff>
      <xdr:row>61</xdr:row>
      <xdr:rowOff>123444</xdr:rowOff>
    </xdr:to>
    <xdr:cxnSp macro="">
      <xdr:nvCxnSpPr>
        <xdr:cNvPr id="703" name="直線コネクタ 702">
          <a:extLst>
            <a:ext uri="{FF2B5EF4-FFF2-40B4-BE49-F238E27FC236}">
              <a16:creationId xmlns:a16="http://schemas.microsoft.com/office/drawing/2014/main" id="{48821B99-0C6C-410F-8CAC-879422082C9A}"/>
            </a:ext>
          </a:extLst>
        </xdr:cNvPr>
        <xdr:cNvCxnSpPr/>
      </xdr:nvCxnSpPr>
      <xdr:spPr>
        <a:xfrm flipV="1">
          <a:off x="16802100" y="9956419"/>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779</xdr:rowOff>
    </xdr:from>
    <xdr:ext cx="469744" cy="259045"/>
    <xdr:sp textlink="">
      <xdr:nvSpPr>
        <xdr:cNvPr id="704" name="n_1aveValue【学校施設】&#10;一人当たり面積">
          <a:extLst>
            <a:ext uri="{FF2B5EF4-FFF2-40B4-BE49-F238E27FC236}">
              <a16:creationId xmlns:a16="http://schemas.microsoft.com/office/drawing/2014/main" id="{A5908260-A268-46D8-83E2-14B1EF2C7918}"/>
            </a:ext>
          </a:extLst>
        </xdr:cNvPr>
        <xdr:cNvSpPr txBox="1"/>
      </xdr:nvSpPr>
      <xdr:spPr>
        <a:xfrm>
          <a:off x="18983402" y="1004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149369</xdr:rowOff>
    </xdr:from>
    <xdr:ext cx="469744" cy="259045"/>
    <xdr:sp textlink="">
      <xdr:nvSpPr>
        <xdr:cNvPr id="705" name="n_2aveValue【学校施設】&#10;一人当たり面積">
          <a:extLst>
            <a:ext uri="{FF2B5EF4-FFF2-40B4-BE49-F238E27FC236}">
              <a16:creationId xmlns:a16="http://schemas.microsoft.com/office/drawing/2014/main" id="{758C8289-7FDB-465C-8320-F4B153AD1320}"/>
            </a:ext>
          </a:extLst>
        </xdr:cNvPr>
        <xdr:cNvSpPr txBox="1"/>
      </xdr:nvSpPr>
      <xdr:spPr>
        <a:xfrm>
          <a:off x="18183302" y="1003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106189</xdr:rowOff>
    </xdr:from>
    <xdr:ext cx="469744" cy="259045"/>
    <xdr:sp textlink="">
      <xdr:nvSpPr>
        <xdr:cNvPr id="706" name="n_3aveValue【学校施設】&#10;一人当たり面積">
          <a:extLst>
            <a:ext uri="{FF2B5EF4-FFF2-40B4-BE49-F238E27FC236}">
              <a16:creationId xmlns:a16="http://schemas.microsoft.com/office/drawing/2014/main" id="{F66B9412-CA6F-42A9-A73C-A7CAAFBEC398}"/>
            </a:ext>
          </a:extLst>
        </xdr:cNvPr>
        <xdr:cNvSpPr txBox="1"/>
      </xdr:nvSpPr>
      <xdr:spPr>
        <a:xfrm>
          <a:off x="17383202" y="966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117619</xdr:rowOff>
    </xdr:from>
    <xdr:ext cx="469744" cy="259045"/>
    <xdr:sp textlink="">
      <xdr:nvSpPr>
        <xdr:cNvPr id="707" name="n_4aveValue【学校施設】&#10;一人当たり面積">
          <a:extLst>
            <a:ext uri="{FF2B5EF4-FFF2-40B4-BE49-F238E27FC236}">
              <a16:creationId xmlns:a16="http://schemas.microsoft.com/office/drawing/2014/main" id="{BA2FB2FF-FC20-4BDB-B37C-6FCAF6B088F9}"/>
            </a:ext>
          </a:extLst>
        </xdr:cNvPr>
        <xdr:cNvSpPr txBox="1"/>
      </xdr:nvSpPr>
      <xdr:spPr>
        <a:xfrm>
          <a:off x="16592627" y="968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76471</xdr:rowOff>
    </xdr:from>
    <xdr:ext cx="469744" cy="259045"/>
    <xdr:sp textlink="">
      <xdr:nvSpPr>
        <xdr:cNvPr id="708" name="n_1mainValue【学校施設】&#10;一人当たり面積">
          <a:extLst>
            <a:ext uri="{FF2B5EF4-FFF2-40B4-BE49-F238E27FC236}">
              <a16:creationId xmlns:a16="http://schemas.microsoft.com/office/drawing/2014/main" id="{5B92E066-676B-4500-A3FF-DE7FAB964413}"/>
            </a:ext>
          </a:extLst>
        </xdr:cNvPr>
        <xdr:cNvSpPr txBox="1"/>
      </xdr:nvSpPr>
      <xdr:spPr>
        <a:xfrm>
          <a:off x="18983402" y="963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115333</xdr:rowOff>
    </xdr:from>
    <xdr:ext cx="469744" cy="259045"/>
    <xdr:sp textlink="">
      <xdr:nvSpPr>
        <xdr:cNvPr id="709" name="n_2mainValue【学校施設】&#10;一人当たり面積">
          <a:extLst>
            <a:ext uri="{FF2B5EF4-FFF2-40B4-BE49-F238E27FC236}">
              <a16:creationId xmlns:a16="http://schemas.microsoft.com/office/drawing/2014/main" id="{C67B9F0F-ED6A-41B6-9C5D-917AA86D8659}"/>
            </a:ext>
          </a:extLst>
        </xdr:cNvPr>
        <xdr:cNvSpPr txBox="1"/>
      </xdr:nvSpPr>
      <xdr:spPr>
        <a:xfrm>
          <a:off x="18183302" y="967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108221</xdr:rowOff>
    </xdr:from>
    <xdr:ext cx="469744" cy="259045"/>
    <xdr:sp textlink="">
      <xdr:nvSpPr>
        <xdr:cNvPr id="710" name="n_3mainValue【学校施設】&#10;一人当たり面積">
          <a:extLst>
            <a:ext uri="{FF2B5EF4-FFF2-40B4-BE49-F238E27FC236}">
              <a16:creationId xmlns:a16="http://schemas.microsoft.com/office/drawing/2014/main" id="{853FE0A5-82FD-4275-BF6D-BAD8A3941CF4}"/>
            </a:ext>
          </a:extLst>
        </xdr:cNvPr>
        <xdr:cNvSpPr txBox="1"/>
      </xdr:nvSpPr>
      <xdr:spPr>
        <a:xfrm>
          <a:off x="17383202" y="999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165371</xdr:rowOff>
    </xdr:from>
    <xdr:ext cx="469744" cy="259045"/>
    <xdr:sp textlink="">
      <xdr:nvSpPr>
        <xdr:cNvPr id="711" name="n_4mainValue【学校施設】&#10;一人当たり面積">
          <a:extLst>
            <a:ext uri="{FF2B5EF4-FFF2-40B4-BE49-F238E27FC236}">
              <a16:creationId xmlns:a16="http://schemas.microsoft.com/office/drawing/2014/main" id="{BA70CE65-091F-4206-BD90-6E7F1D9251DC}"/>
            </a:ext>
          </a:extLst>
        </xdr:cNvPr>
        <xdr:cNvSpPr txBox="1"/>
      </xdr:nvSpPr>
      <xdr:spPr>
        <a:xfrm>
          <a:off x="16592627" y="1004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12" name="正方形/長方形 711">
          <a:extLst>
            <a:ext uri="{FF2B5EF4-FFF2-40B4-BE49-F238E27FC236}">
              <a16:creationId xmlns:a16="http://schemas.microsoft.com/office/drawing/2014/main" id="{49B09514-F4FC-4A37-8634-F122EEFA350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713" name="正方形/長方形 712">
          <a:extLst>
            <a:ext uri="{FF2B5EF4-FFF2-40B4-BE49-F238E27FC236}">
              <a16:creationId xmlns:a16="http://schemas.microsoft.com/office/drawing/2014/main" id="{1723408A-542D-45EA-A7BE-E74FB451414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714" name="正方形/長方形 713">
          <a:extLst>
            <a:ext uri="{FF2B5EF4-FFF2-40B4-BE49-F238E27FC236}">
              <a16:creationId xmlns:a16="http://schemas.microsoft.com/office/drawing/2014/main" id="{6AC55892-C18F-4290-A67C-364070E89983}"/>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715" name="正方形/長方形 714">
          <a:extLst>
            <a:ext uri="{FF2B5EF4-FFF2-40B4-BE49-F238E27FC236}">
              <a16:creationId xmlns:a16="http://schemas.microsoft.com/office/drawing/2014/main" id="{EDCFAA56-D8C8-4DB2-B527-2258D899F899}"/>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716" name="正方形/長方形 715">
          <a:extLst>
            <a:ext uri="{FF2B5EF4-FFF2-40B4-BE49-F238E27FC236}">
              <a16:creationId xmlns:a16="http://schemas.microsoft.com/office/drawing/2014/main" id="{1FCDF2B3-6D35-499E-B403-E819A556074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717" name="正方形/長方形 716">
          <a:extLst>
            <a:ext uri="{FF2B5EF4-FFF2-40B4-BE49-F238E27FC236}">
              <a16:creationId xmlns:a16="http://schemas.microsoft.com/office/drawing/2014/main" id="{EC9BCCE7-809E-4E3B-AAC5-1F5E493033B3}"/>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718" name="正方形/長方形 717">
          <a:extLst>
            <a:ext uri="{FF2B5EF4-FFF2-40B4-BE49-F238E27FC236}">
              <a16:creationId xmlns:a16="http://schemas.microsoft.com/office/drawing/2014/main" id="{4844038E-9441-45F2-AC45-B776F7AA186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19" name="正方形/長方形 718">
          <a:extLst>
            <a:ext uri="{FF2B5EF4-FFF2-40B4-BE49-F238E27FC236}">
              <a16:creationId xmlns:a16="http://schemas.microsoft.com/office/drawing/2014/main" id="{C2D86698-40BD-447F-B62E-B1FCA95EE1B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720" name="テキスト ボックス 719">
          <a:extLst>
            <a:ext uri="{FF2B5EF4-FFF2-40B4-BE49-F238E27FC236}">
              <a16:creationId xmlns:a16="http://schemas.microsoft.com/office/drawing/2014/main" id="{09E3C6D4-E4C5-4A1B-B90C-1FB81FF98764}"/>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1" name="直線コネクタ 720">
          <a:extLst>
            <a:ext uri="{FF2B5EF4-FFF2-40B4-BE49-F238E27FC236}">
              <a16:creationId xmlns:a16="http://schemas.microsoft.com/office/drawing/2014/main" id="{66F842FB-F219-4653-B4C7-6E69BB2027D7}"/>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722" name="テキスト ボックス 721">
          <a:extLst>
            <a:ext uri="{FF2B5EF4-FFF2-40B4-BE49-F238E27FC236}">
              <a16:creationId xmlns:a16="http://schemas.microsoft.com/office/drawing/2014/main" id="{1CB845AF-E3A5-4CB3-BABC-46CC6EB7A03F}"/>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3" name="直線コネクタ 722">
          <a:extLst>
            <a:ext uri="{FF2B5EF4-FFF2-40B4-BE49-F238E27FC236}">
              <a16:creationId xmlns:a16="http://schemas.microsoft.com/office/drawing/2014/main" id="{3C8A39D9-BE86-4050-9CDA-93355EAE692F}"/>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textlink="">
      <xdr:nvSpPr>
        <xdr:cNvPr id="724" name="テキスト ボックス 723">
          <a:extLst>
            <a:ext uri="{FF2B5EF4-FFF2-40B4-BE49-F238E27FC236}">
              <a16:creationId xmlns:a16="http://schemas.microsoft.com/office/drawing/2014/main" id="{67D85F22-EF79-4279-8BF9-597AD75F07D5}"/>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5" name="直線コネクタ 724">
          <a:extLst>
            <a:ext uri="{FF2B5EF4-FFF2-40B4-BE49-F238E27FC236}">
              <a16:creationId xmlns:a16="http://schemas.microsoft.com/office/drawing/2014/main" id="{FAE1C318-C982-4046-8C12-15B437442585}"/>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textlink="">
      <xdr:nvSpPr>
        <xdr:cNvPr id="726" name="テキスト ボックス 725">
          <a:extLst>
            <a:ext uri="{FF2B5EF4-FFF2-40B4-BE49-F238E27FC236}">
              <a16:creationId xmlns:a16="http://schemas.microsoft.com/office/drawing/2014/main" id="{CCA00EB2-0CE6-48E2-BD86-548D36D8828D}"/>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7" name="直線コネクタ 726">
          <a:extLst>
            <a:ext uri="{FF2B5EF4-FFF2-40B4-BE49-F238E27FC236}">
              <a16:creationId xmlns:a16="http://schemas.microsoft.com/office/drawing/2014/main" id="{78D80CDE-6FFC-4FE5-BDE1-CBE473C29835}"/>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textlink="">
      <xdr:nvSpPr>
        <xdr:cNvPr id="728" name="テキスト ボックス 727">
          <a:extLst>
            <a:ext uri="{FF2B5EF4-FFF2-40B4-BE49-F238E27FC236}">
              <a16:creationId xmlns:a16="http://schemas.microsoft.com/office/drawing/2014/main" id="{9FDC7E02-8681-4B2D-AF24-74FA4C9483E7}"/>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29" name="直線コネクタ 728">
          <a:extLst>
            <a:ext uri="{FF2B5EF4-FFF2-40B4-BE49-F238E27FC236}">
              <a16:creationId xmlns:a16="http://schemas.microsoft.com/office/drawing/2014/main" id="{4BBFE108-28A8-4FF4-BD56-CD6CB886C239}"/>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textlink="">
      <xdr:nvSpPr>
        <xdr:cNvPr id="730" name="テキスト ボックス 729">
          <a:extLst>
            <a:ext uri="{FF2B5EF4-FFF2-40B4-BE49-F238E27FC236}">
              <a16:creationId xmlns:a16="http://schemas.microsoft.com/office/drawing/2014/main" id="{9B14246F-D687-40A1-9569-CE8CA04B16EA}"/>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1" name="直線コネクタ 730">
          <a:extLst>
            <a:ext uri="{FF2B5EF4-FFF2-40B4-BE49-F238E27FC236}">
              <a16:creationId xmlns:a16="http://schemas.microsoft.com/office/drawing/2014/main" id="{EDBC1E32-30B5-4C42-BC36-9C2D000A144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textlink="">
      <xdr:nvSpPr>
        <xdr:cNvPr id="732" name="テキスト ボックス 731">
          <a:extLst>
            <a:ext uri="{FF2B5EF4-FFF2-40B4-BE49-F238E27FC236}">
              <a16:creationId xmlns:a16="http://schemas.microsoft.com/office/drawing/2014/main" id="{B66BB785-DF89-4DDE-8A3E-3C5A280FF5B0}"/>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733" name="【児童館】&#10;有形固定資産減価償却率グラフ枠">
          <a:extLst>
            <a:ext uri="{FF2B5EF4-FFF2-40B4-BE49-F238E27FC236}">
              <a16:creationId xmlns:a16="http://schemas.microsoft.com/office/drawing/2014/main" id="{45244006-3E58-4265-A560-7F18C8D092E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85</xdr:row>
      <xdr:rowOff>38100</xdr:rowOff>
    </xdr:to>
    <xdr:cxnSp macro="">
      <xdr:nvCxnSpPr>
        <xdr:cNvPr id="734" name="直線コネクタ 733">
          <a:extLst>
            <a:ext uri="{FF2B5EF4-FFF2-40B4-BE49-F238E27FC236}">
              <a16:creationId xmlns:a16="http://schemas.microsoft.com/office/drawing/2014/main" id="{A128CD28-AC59-4558-B51E-638F8949A525}"/>
            </a:ext>
          </a:extLst>
        </xdr:cNvPr>
        <xdr:cNvCxnSpPr/>
      </xdr:nvCxnSpPr>
      <xdr:spPr>
        <a:xfrm flipV="1">
          <a:off x="14696439" y="12687808"/>
          <a:ext cx="0" cy="1123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41927</xdr:rowOff>
    </xdr:from>
    <xdr:ext cx="405111" cy="259045"/>
    <xdr:sp textlink="">
      <xdr:nvSpPr>
        <xdr:cNvPr id="735" name="【児童館】&#10;有形固定資産減価償却率最小値テキスト">
          <a:extLst>
            <a:ext uri="{FF2B5EF4-FFF2-40B4-BE49-F238E27FC236}">
              <a16:creationId xmlns:a16="http://schemas.microsoft.com/office/drawing/2014/main" id="{2292BA72-7C8A-4B80-9F5B-8599E6BAB135}"/>
            </a:ext>
          </a:extLst>
        </xdr:cNvPr>
        <xdr:cNvSpPr txBox="1"/>
      </xdr:nvSpPr>
      <xdr:spPr>
        <a:xfrm>
          <a:off x="14735175" y="1381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38100</xdr:rowOff>
    </xdr:from>
    <xdr:to>
      <xdr:col>86</xdr:col>
      <xdr:colOff>25400</xdr:colOff>
      <xdr:row>85</xdr:row>
      <xdr:rowOff>38100</xdr:rowOff>
    </xdr:to>
    <xdr:cxnSp macro="">
      <xdr:nvCxnSpPr>
        <xdr:cNvPr id="736" name="直線コネクタ 735">
          <a:extLst>
            <a:ext uri="{FF2B5EF4-FFF2-40B4-BE49-F238E27FC236}">
              <a16:creationId xmlns:a16="http://schemas.microsoft.com/office/drawing/2014/main" id="{1CEDFFF7-EF16-4CC0-8A04-2A54948AFDF8}"/>
            </a:ext>
          </a:extLst>
        </xdr:cNvPr>
        <xdr:cNvCxnSpPr/>
      </xdr:nvCxnSpPr>
      <xdr:spPr>
        <a:xfrm>
          <a:off x="14611350" y="13811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textlink="">
      <xdr:nvSpPr>
        <xdr:cNvPr id="737" name="【児童館】&#10;有形固定資産減価償却率最大値テキスト">
          <a:extLst>
            <a:ext uri="{FF2B5EF4-FFF2-40B4-BE49-F238E27FC236}">
              <a16:creationId xmlns:a16="http://schemas.microsoft.com/office/drawing/2014/main" id="{12EA2DE3-E8BE-4711-B3B6-297D2CA7D63F}"/>
            </a:ext>
          </a:extLst>
        </xdr:cNvPr>
        <xdr:cNvSpPr txBox="1"/>
      </xdr:nvSpPr>
      <xdr:spPr>
        <a:xfrm>
          <a:off x="14735175" y="12475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738" name="直線コネクタ 737">
          <a:extLst>
            <a:ext uri="{FF2B5EF4-FFF2-40B4-BE49-F238E27FC236}">
              <a16:creationId xmlns:a16="http://schemas.microsoft.com/office/drawing/2014/main" id="{82FFB7EF-0081-40C3-8BC1-F7BE4148FD68}"/>
            </a:ext>
          </a:extLst>
        </xdr:cNvPr>
        <xdr:cNvCxnSpPr/>
      </xdr:nvCxnSpPr>
      <xdr:spPr>
        <a:xfrm>
          <a:off x="14611350" y="126878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1033</xdr:rowOff>
    </xdr:from>
    <xdr:ext cx="405111" cy="259045"/>
    <xdr:sp textlink="">
      <xdr:nvSpPr>
        <xdr:cNvPr id="739" name="【児童館】&#10;有形固定資産減価償却率平均値テキスト">
          <a:extLst>
            <a:ext uri="{FF2B5EF4-FFF2-40B4-BE49-F238E27FC236}">
              <a16:creationId xmlns:a16="http://schemas.microsoft.com/office/drawing/2014/main" id="{07D54C63-69D9-43FB-BDCA-EFBF5D786F8D}"/>
            </a:ext>
          </a:extLst>
        </xdr:cNvPr>
        <xdr:cNvSpPr txBox="1"/>
      </xdr:nvSpPr>
      <xdr:spPr>
        <a:xfrm>
          <a:off x="14735175" y="129645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149606</xdr:rowOff>
    </xdr:from>
    <xdr:to>
      <xdr:col>85</xdr:col>
      <xdr:colOff>177800</xdr:colOff>
      <xdr:row>81</xdr:row>
      <xdr:rowOff>79756</xdr:rowOff>
    </xdr:to>
    <xdr:sp textlink="">
      <xdr:nvSpPr>
        <xdr:cNvPr id="740" name="フローチャート: 判断 739">
          <a:extLst>
            <a:ext uri="{FF2B5EF4-FFF2-40B4-BE49-F238E27FC236}">
              <a16:creationId xmlns:a16="http://schemas.microsoft.com/office/drawing/2014/main" id="{1310AE80-7C16-4C39-9D30-42E54A7218FB}"/>
            </a:ext>
          </a:extLst>
        </xdr:cNvPr>
        <xdr:cNvSpPr/>
      </xdr:nvSpPr>
      <xdr:spPr>
        <a:xfrm>
          <a:off x="14649450" y="131131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5587</xdr:rowOff>
    </xdr:from>
    <xdr:to>
      <xdr:col>81</xdr:col>
      <xdr:colOff>101600</xdr:colOff>
      <xdr:row>81</xdr:row>
      <xdr:rowOff>107187</xdr:rowOff>
    </xdr:to>
    <xdr:sp textlink="">
      <xdr:nvSpPr>
        <xdr:cNvPr id="741" name="フローチャート: 判断 740">
          <a:extLst>
            <a:ext uri="{FF2B5EF4-FFF2-40B4-BE49-F238E27FC236}">
              <a16:creationId xmlns:a16="http://schemas.microsoft.com/office/drawing/2014/main" id="{3F0BF107-B950-4CCA-8867-F19A9A42545C}"/>
            </a:ext>
          </a:extLst>
        </xdr:cNvPr>
        <xdr:cNvSpPr/>
      </xdr:nvSpPr>
      <xdr:spPr>
        <a:xfrm>
          <a:off x="13887450" y="13134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145035</xdr:rowOff>
    </xdr:from>
    <xdr:to>
      <xdr:col>76</xdr:col>
      <xdr:colOff>165100</xdr:colOff>
      <xdr:row>81</xdr:row>
      <xdr:rowOff>75185</xdr:rowOff>
    </xdr:to>
    <xdr:sp textlink="">
      <xdr:nvSpPr>
        <xdr:cNvPr id="742" name="フローチャート: 判断 741">
          <a:extLst>
            <a:ext uri="{FF2B5EF4-FFF2-40B4-BE49-F238E27FC236}">
              <a16:creationId xmlns:a16="http://schemas.microsoft.com/office/drawing/2014/main" id="{55F1C44E-A120-44E7-88E2-572CB34CF6FA}"/>
            </a:ext>
          </a:extLst>
        </xdr:cNvPr>
        <xdr:cNvSpPr/>
      </xdr:nvSpPr>
      <xdr:spPr>
        <a:xfrm>
          <a:off x="13096875" y="131053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135889</xdr:rowOff>
    </xdr:from>
    <xdr:to>
      <xdr:col>72</xdr:col>
      <xdr:colOff>38100</xdr:colOff>
      <xdr:row>81</xdr:row>
      <xdr:rowOff>66039</xdr:rowOff>
    </xdr:to>
    <xdr:sp textlink="">
      <xdr:nvSpPr>
        <xdr:cNvPr id="743" name="フローチャート: 判断 742">
          <a:extLst>
            <a:ext uri="{FF2B5EF4-FFF2-40B4-BE49-F238E27FC236}">
              <a16:creationId xmlns:a16="http://schemas.microsoft.com/office/drawing/2014/main" id="{41AEA261-CDD9-4FF0-B683-CE494BFE1FD9}"/>
            </a:ext>
          </a:extLst>
        </xdr:cNvPr>
        <xdr:cNvSpPr/>
      </xdr:nvSpPr>
      <xdr:spPr>
        <a:xfrm>
          <a:off x="12296775" y="130994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126746</xdr:rowOff>
    </xdr:from>
    <xdr:to>
      <xdr:col>67</xdr:col>
      <xdr:colOff>101600</xdr:colOff>
      <xdr:row>81</xdr:row>
      <xdr:rowOff>56896</xdr:rowOff>
    </xdr:to>
    <xdr:sp textlink="">
      <xdr:nvSpPr>
        <xdr:cNvPr id="744" name="フローチャート: 判断 743">
          <a:extLst>
            <a:ext uri="{FF2B5EF4-FFF2-40B4-BE49-F238E27FC236}">
              <a16:creationId xmlns:a16="http://schemas.microsoft.com/office/drawing/2014/main" id="{814A4B36-2AAE-4FA0-8113-AC4854458DC0}"/>
            </a:ext>
          </a:extLst>
        </xdr:cNvPr>
        <xdr:cNvSpPr/>
      </xdr:nvSpPr>
      <xdr:spPr>
        <a:xfrm>
          <a:off x="11487150" y="130870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745" name="テキスト ボックス 744">
          <a:extLst>
            <a:ext uri="{FF2B5EF4-FFF2-40B4-BE49-F238E27FC236}">
              <a16:creationId xmlns:a16="http://schemas.microsoft.com/office/drawing/2014/main" id="{C139B0B5-D070-4AF4-B70E-F3778B95F633}"/>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746" name="テキスト ボックス 745">
          <a:extLst>
            <a:ext uri="{FF2B5EF4-FFF2-40B4-BE49-F238E27FC236}">
              <a16:creationId xmlns:a16="http://schemas.microsoft.com/office/drawing/2014/main" id="{B4A8E7FD-1BC1-4CDC-A3D0-ECC4C76B3CC3}"/>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747" name="テキスト ボックス 746">
          <a:extLst>
            <a:ext uri="{FF2B5EF4-FFF2-40B4-BE49-F238E27FC236}">
              <a16:creationId xmlns:a16="http://schemas.microsoft.com/office/drawing/2014/main" id="{3B1B4A3C-4EFE-4AF6-AA4A-470BAD8DCAC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748" name="テキスト ボックス 747">
          <a:extLst>
            <a:ext uri="{FF2B5EF4-FFF2-40B4-BE49-F238E27FC236}">
              <a16:creationId xmlns:a16="http://schemas.microsoft.com/office/drawing/2014/main" id="{D3930121-803B-47BA-B63D-42D726CB86A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749" name="テキスト ボックス 748">
          <a:extLst>
            <a:ext uri="{FF2B5EF4-FFF2-40B4-BE49-F238E27FC236}">
              <a16:creationId xmlns:a16="http://schemas.microsoft.com/office/drawing/2014/main" id="{9A733391-F931-4F26-84CB-9C9BE3A309CF}"/>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7874</xdr:rowOff>
    </xdr:from>
    <xdr:to>
      <xdr:col>85</xdr:col>
      <xdr:colOff>177800</xdr:colOff>
      <xdr:row>81</xdr:row>
      <xdr:rowOff>109474</xdr:rowOff>
    </xdr:to>
    <xdr:sp textlink="">
      <xdr:nvSpPr>
        <xdr:cNvPr id="750" name="楕円 749">
          <a:extLst>
            <a:ext uri="{FF2B5EF4-FFF2-40B4-BE49-F238E27FC236}">
              <a16:creationId xmlns:a16="http://schemas.microsoft.com/office/drawing/2014/main" id="{BC16E4A8-E9C3-4094-B784-51858DB681C3}"/>
            </a:ext>
          </a:extLst>
        </xdr:cNvPr>
        <xdr:cNvSpPr/>
      </xdr:nvSpPr>
      <xdr:spPr>
        <a:xfrm>
          <a:off x="14649450" y="131364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157751</xdr:rowOff>
    </xdr:from>
    <xdr:ext cx="405111" cy="259045"/>
    <xdr:sp textlink="">
      <xdr:nvSpPr>
        <xdr:cNvPr id="751" name="【児童館】&#10;有形固定資産減価償却率該当値テキスト">
          <a:extLst>
            <a:ext uri="{FF2B5EF4-FFF2-40B4-BE49-F238E27FC236}">
              <a16:creationId xmlns:a16="http://schemas.microsoft.com/office/drawing/2014/main" id="{21EBB372-DEEA-402B-AD3C-BD46101B004F}"/>
            </a:ext>
          </a:extLst>
        </xdr:cNvPr>
        <xdr:cNvSpPr txBox="1"/>
      </xdr:nvSpPr>
      <xdr:spPr>
        <a:xfrm>
          <a:off x="14735175" y="13124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5587</xdr:rowOff>
    </xdr:from>
    <xdr:to>
      <xdr:col>81</xdr:col>
      <xdr:colOff>101600</xdr:colOff>
      <xdr:row>83</xdr:row>
      <xdr:rowOff>107187</xdr:rowOff>
    </xdr:to>
    <xdr:sp textlink="">
      <xdr:nvSpPr>
        <xdr:cNvPr id="752" name="楕円 751">
          <a:extLst>
            <a:ext uri="{FF2B5EF4-FFF2-40B4-BE49-F238E27FC236}">
              <a16:creationId xmlns:a16="http://schemas.microsoft.com/office/drawing/2014/main" id="{FAAB85A3-298E-46C0-9E68-5E0EBDECC1CF}"/>
            </a:ext>
          </a:extLst>
        </xdr:cNvPr>
        <xdr:cNvSpPr/>
      </xdr:nvSpPr>
      <xdr:spPr>
        <a:xfrm>
          <a:off x="13887450" y="134580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58674</xdr:rowOff>
    </xdr:from>
    <xdr:to>
      <xdr:col>85</xdr:col>
      <xdr:colOff>127000</xdr:colOff>
      <xdr:row>83</xdr:row>
      <xdr:rowOff>56387</xdr:rowOff>
    </xdr:to>
    <xdr:cxnSp macro="">
      <xdr:nvCxnSpPr>
        <xdr:cNvPr id="753" name="直線コネクタ 752">
          <a:extLst>
            <a:ext uri="{FF2B5EF4-FFF2-40B4-BE49-F238E27FC236}">
              <a16:creationId xmlns:a16="http://schemas.microsoft.com/office/drawing/2014/main" id="{CD67AEE4-4282-43A0-97BA-C37B9E635B15}"/>
            </a:ext>
          </a:extLst>
        </xdr:cNvPr>
        <xdr:cNvCxnSpPr/>
      </xdr:nvCxnSpPr>
      <xdr:spPr>
        <a:xfrm flipV="1">
          <a:off x="13935075" y="13184124"/>
          <a:ext cx="762000" cy="32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133604</xdr:rowOff>
    </xdr:from>
    <xdr:to>
      <xdr:col>76</xdr:col>
      <xdr:colOff>165100</xdr:colOff>
      <xdr:row>83</xdr:row>
      <xdr:rowOff>63754</xdr:rowOff>
    </xdr:to>
    <xdr:sp textlink="">
      <xdr:nvSpPr>
        <xdr:cNvPr id="754" name="楕円 753">
          <a:extLst>
            <a:ext uri="{FF2B5EF4-FFF2-40B4-BE49-F238E27FC236}">
              <a16:creationId xmlns:a16="http://schemas.microsoft.com/office/drawing/2014/main" id="{371A7E4B-C82D-452E-987A-E2D226A8A354}"/>
            </a:ext>
          </a:extLst>
        </xdr:cNvPr>
        <xdr:cNvSpPr/>
      </xdr:nvSpPr>
      <xdr:spPr>
        <a:xfrm>
          <a:off x="13096875" y="134209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12954</xdr:rowOff>
    </xdr:from>
    <xdr:to>
      <xdr:col>81</xdr:col>
      <xdr:colOff>50800</xdr:colOff>
      <xdr:row>83</xdr:row>
      <xdr:rowOff>56387</xdr:rowOff>
    </xdr:to>
    <xdr:cxnSp macro="">
      <xdr:nvCxnSpPr>
        <xdr:cNvPr id="755" name="直線コネクタ 754">
          <a:extLst>
            <a:ext uri="{FF2B5EF4-FFF2-40B4-BE49-F238E27FC236}">
              <a16:creationId xmlns:a16="http://schemas.microsoft.com/office/drawing/2014/main" id="{A33E9C32-E7FE-4408-8425-1FADBE879436}"/>
            </a:ext>
          </a:extLst>
        </xdr:cNvPr>
        <xdr:cNvCxnSpPr/>
      </xdr:nvCxnSpPr>
      <xdr:spPr>
        <a:xfrm>
          <a:off x="13144500" y="13459079"/>
          <a:ext cx="790575" cy="4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87885</xdr:rowOff>
    </xdr:from>
    <xdr:to>
      <xdr:col>72</xdr:col>
      <xdr:colOff>38100</xdr:colOff>
      <xdr:row>83</xdr:row>
      <xdr:rowOff>18035</xdr:rowOff>
    </xdr:to>
    <xdr:sp textlink="">
      <xdr:nvSpPr>
        <xdr:cNvPr id="756" name="楕円 755">
          <a:extLst>
            <a:ext uri="{FF2B5EF4-FFF2-40B4-BE49-F238E27FC236}">
              <a16:creationId xmlns:a16="http://schemas.microsoft.com/office/drawing/2014/main" id="{17350EFD-259C-42B9-B7A1-82EE22796BCB}"/>
            </a:ext>
          </a:extLst>
        </xdr:cNvPr>
        <xdr:cNvSpPr/>
      </xdr:nvSpPr>
      <xdr:spPr>
        <a:xfrm>
          <a:off x="12296775" y="133720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138685</xdr:rowOff>
    </xdr:from>
    <xdr:to>
      <xdr:col>76</xdr:col>
      <xdr:colOff>114300</xdr:colOff>
      <xdr:row>83</xdr:row>
      <xdr:rowOff>12954</xdr:rowOff>
    </xdr:to>
    <xdr:cxnSp macro="">
      <xdr:nvCxnSpPr>
        <xdr:cNvPr id="757" name="直線コネクタ 756">
          <a:extLst>
            <a:ext uri="{FF2B5EF4-FFF2-40B4-BE49-F238E27FC236}">
              <a16:creationId xmlns:a16="http://schemas.microsoft.com/office/drawing/2014/main" id="{01FF23C0-449A-422F-AB48-012B560D4621}"/>
            </a:ext>
          </a:extLst>
        </xdr:cNvPr>
        <xdr:cNvCxnSpPr/>
      </xdr:nvCxnSpPr>
      <xdr:spPr>
        <a:xfrm>
          <a:off x="12344400" y="13429235"/>
          <a:ext cx="800100"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135889</xdr:rowOff>
    </xdr:from>
    <xdr:to>
      <xdr:col>67</xdr:col>
      <xdr:colOff>101600</xdr:colOff>
      <xdr:row>83</xdr:row>
      <xdr:rowOff>66039</xdr:rowOff>
    </xdr:to>
    <xdr:sp textlink="">
      <xdr:nvSpPr>
        <xdr:cNvPr id="758" name="楕円 757">
          <a:extLst>
            <a:ext uri="{FF2B5EF4-FFF2-40B4-BE49-F238E27FC236}">
              <a16:creationId xmlns:a16="http://schemas.microsoft.com/office/drawing/2014/main" id="{F51443B3-3978-4D18-BAAC-F980EB00A081}"/>
            </a:ext>
          </a:extLst>
        </xdr:cNvPr>
        <xdr:cNvSpPr/>
      </xdr:nvSpPr>
      <xdr:spPr>
        <a:xfrm>
          <a:off x="11487150" y="134232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138685</xdr:rowOff>
    </xdr:from>
    <xdr:to>
      <xdr:col>71</xdr:col>
      <xdr:colOff>177800</xdr:colOff>
      <xdr:row>83</xdr:row>
      <xdr:rowOff>15239</xdr:rowOff>
    </xdr:to>
    <xdr:cxnSp macro="">
      <xdr:nvCxnSpPr>
        <xdr:cNvPr id="759" name="直線コネクタ 758">
          <a:extLst>
            <a:ext uri="{FF2B5EF4-FFF2-40B4-BE49-F238E27FC236}">
              <a16:creationId xmlns:a16="http://schemas.microsoft.com/office/drawing/2014/main" id="{CCF9985E-AF71-4CB1-A82D-0C1EDCA0B486}"/>
            </a:ext>
          </a:extLst>
        </xdr:cNvPr>
        <xdr:cNvCxnSpPr/>
      </xdr:nvCxnSpPr>
      <xdr:spPr>
        <a:xfrm flipV="1">
          <a:off x="11534775" y="13429235"/>
          <a:ext cx="809625" cy="3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123714</xdr:rowOff>
    </xdr:from>
    <xdr:ext cx="405111" cy="259045"/>
    <xdr:sp textlink="">
      <xdr:nvSpPr>
        <xdr:cNvPr id="760" name="n_1aveValue【児童館】&#10;有形固定資産減価償却率">
          <a:extLst>
            <a:ext uri="{FF2B5EF4-FFF2-40B4-BE49-F238E27FC236}">
              <a16:creationId xmlns:a16="http://schemas.microsoft.com/office/drawing/2014/main" id="{ADD058C5-E65F-4525-9203-8B6741FFF10D}"/>
            </a:ext>
          </a:extLst>
        </xdr:cNvPr>
        <xdr:cNvSpPr txBox="1"/>
      </xdr:nvSpPr>
      <xdr:spPr>
        <a:xfrm>
          <a:off x="13745219" y="12928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91712</xdr:rowOff>
    </xdr:from>
    <xdr:ext cx="405111" cy="259045"/>
    <xdr:sp textlink="">
      <xdr:nvSpPr>
        <xdr:cNvPr id="761" name="n_2aveValue【児童館】&#10;有形固定資産減価償却率">
          <a:extLst>
            <a:ext uri="{FF2B5EF4-FFF2-40B4-BE49-F238E27FC236}">
              <a16:creationId xmlns:a16="http://schemas.microsoft.com/office/drawing/2014/main" id="{E899C1E3-2883-4F5D-9202-1CC0E75B0A77}"/>
            </a:ext>
          </a:extLst>
        </xdr:cNvPr>
        <xdr:cNvSpPr txBox="1"/>
      </xdr:nvSpPr>
      <xdr:spPr>
        <a:xfrm>
          <a:off x="12964169" y="1289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82566</xdr:rowOff>
    </xdr:from>
    <xdr:ext cx="405111" cy="259045"/>
    <xdr:sp textlink="">
      <xdr:nvSpPr>
        <xdr:cNvPr id="762" name="n_3aveValue【児童館】&#10;有形固定資産減価償却率">
          <a:extLst>
            <a:ext uri="{FF2B5EF4-FFF2-40B4-BE49-F238E27FC236}">
              <a16:creationId xmlns:a16="http://schemas.microsoft.com/office/drawing/2014/main" id="{9782E7BB-0202-4386-B779-21B6F559CC91}"/>
            </a:ext>
          </a:extLst>
        </xdr:cNvPr>
        <xdr:cNvSpPr txBox="1"/>
      </xdr:nvSpPr>
      <xdr:spPr>
        <a:xfrm>
          <a:off x="12164069" y="12887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73423</xdr:rowOff>
    </xdr:from>
    <xdr:ext cx="405111" cy="259045"/>
    <xdr:sp textlink="">
      <xdr:nvSpPr>
        <xdr:cNvPr id="763" name="n_4aveValue【児童館】&#10;有形固定資産減価償却率">
          <a:extLst>
            <a:ext uri="{FF2B5EF4-FFF2-40B4-BE49-F238E27FC236}">
              <a16:creationId xmlns:a16="http://schemas.microsoft.com/office/drawing/2014/main" id="{11F77D22-68EC-4FA7-AF90-065897D5A5E1}"/>
            </a:ext>
          </a:extLst>
        </xdr:cNvPr>
        <xdr:cNvSpPr txBox="1"/>
      </xdr:nvSpPr>
      <xdr:spPr>
        <a:xfrm>
          <a:off x="11354444" y="12875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98314</xdr:rowOff>
    </xdr:from>
    <xdr:ext cx="405111" cy="259045"/>
    <xdr:sp textlink="">
      <xdr:nvSpPr>
        <xdr:cNvPr id="764" name="n_1mainValue【児童館】&#10;有形固定資産減価償却率">
          <a:extLst>
            <a:ext uri="{FF2B5EF4-FFF2-40B4-BE49-F238E27FC236}">
              <a16:creationId xmlns:a16="http://schemas.microsoft.com/office/drawing/2014/main" id="{06DFBD3D-62CD-4BEE-A8AE-C7357D15CDD6}"/>
            </a:ext>
          </a:extLst>
        </xdr:cNvPr>
        <xdr:cNvSpPr txBox="1"/>
      </xdr:nvSpPr>
      <xdr:spPr>
        <a:xfrm>
          <a:off x="13745219" y="13547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54881</xdr:rowOff>
    </xdr:from>
    <xdr:ext cx="405111" cy="259045"/>
    <xdr:sp textlink="">
      <xdr:nvSpPr>
        <xdr:cNvPr id="765" name="n_2mainValue【児童館】&#10;有形固定資産減価償却率">
          <a:extLst>
            <a:ext uri="{FF2B5EF4-FFF2-40B4-BE49-F238E27FC236}">
              <a16:creationId xmlns:a16="http://schemas.microsoft.com/office/drawing/2014/main" id="{EF99B840-8B99-40CC-B601-51100A40A56B}"/>
            </a:ext>
          </a:extLst>
        </xdr:cNvPr>
        <xdr:cNvSpPr txBox="1"/>
      </xdr:nvSpPr>
      <xdr:spPr>
        <a:xfrm>
          <a:off x="12964169" y="1350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9162</xdr:rowOff>
    </xdr:from>
    <xdr:ext cx="405111" cy="259045"/>
    <xdr:sp textlink="">
      <xdr:nvSpPr>
        <xdr:cNvPr id="766" name="n_3mainValue【児童館】&#10;有形固定資産減価償却率">
          <a:extLst>
            <a:ext uri="{FF2B5EF4-FFF2-40B4-BE49-F238E27FC236}">
              <a16:creationId xmlns:a16="http://schemas.microsoft.com/office/drawing/2014/main" id="{FDD33D0F-E3DD-4374-80FF-5DDD057ED668}"/>
            </a:ext>
          </a:extLst>
        </xdr:cNvPr>
        <xdr:cNvSpPr txBox="1"/>
      </xdr:nvSpPr>
      <xdr:spPr>
        <a:xfrm>
          <a:off x="12164069" y="13461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textlink="">
      <xdr:nvSpPr>
        <xdr:cNvPr id="767" name="n_4mainValue【児童館】&#10;有形固定資産減価償却率">
          <a:extLst>
            <a:ext uri="{FF2B5EF4-FFF2-40B4-BE49-F238E27FC236}">
              <a16:creationId xmlns:a16="http://schemas.microsoft.com/office/drawing/2014/main" id="{743604B0-2B99-48D3-A7E8-E479F904B78D}"/>
            </a:ext>
          </a:extLst>
        </xdr:cNvPr>
        <xdr:cNvSpPr txBox="1"/>
      </xdr:nvSpPr>
      <xdr:spPr>
        <a:xfrm>
          <a:off x="11354444" y="1350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768" name="正方形/長方形 767">
          <a:extLst>
            <a:ext uri="{FF2B5EF4-FFF2-40B4-BE49-F238E27FC236}">
              <a16:creationId xmlns:a16="http://schemas.microsoft.com/office/drawing/2014/main" id="{EE5ABDB1-0604-477A-A3C1-CBE386C69CA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769" name="正方形/長方形 768">
          <a:extLst>
            <a:ext uri="{FF2B5EF4-FFF2-40B4-BE49-F238E27FC236}">
              <a16:creationId xmlns:a16="http://schemas.microsoft.com/office/drawing/2014/main" id="{8455B040-B3C7-421D-B51E-13B9E1424EB9}"/>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770" name="正方形/長方形 769">
          <a:extLst>
            <a:ext uri="{FF2B5EF4-FFF2-40B4-BE49-F238E27FC236}">
              <a16:creationId xmlns:a16="http://schemas.microsoft.com/office/drawing/2014/main" id="{707E2AAA-6E6B-41AC-9DD6-6FEF178AFA51}"/>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771" name="正方形/長方形 770">
          <a:extLst>
            <a:ext uri="{FF2B5EF4-FFF2-40B4-BE49-F238E27FC236}">
              <a16:creationId xmlns:a16="http://schemas.microsoft.com/office/drawing/2014/main" id="{A2403BEC-D37C-4235-A988-EAD4B4660F7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772" name="正方形/長方形 771">
          <a:extLst>
            <a:ext uri="{FF2B5EF4-FFF2-40B4-BE49-F238E27FC236}">
              <a16:creationId xmlns:a16="http://schemas.microsoft.com/office/drawing/2014/main" id="{D0529794-9AF7-44CC-9589-FCA9C764E978}"/>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773" name="正方形/長方形 772">
          <a:extLst>
            <a:ext uri="{FF2B5EF4-FFF2-40B4-BE49-F238E27FC236}">
              <a16:creationId xmlns:a16="http://schemas.microsoft.com/office/drawing/2014/main" id="{77D4E167-A0B3-4E06-A553-6DB93739121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774" name="正方形/長方形 773">
          <a:extLst>
            <a:ext uri="{FF2B5EF4-FFF2-40B4-BE49-F238E27FC236}">
              <a16:creationId xmlns:a16="http://schemas.microsoft.com/office/drawing/2014/main" id="{D20B0798-83EF-4CAA-864E-87D1EB123904}"/>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75" name="正方形/長方形 774">
          <a:extLst>
            <a:ext uri="{FF2B5EF4-FFF2-40B4-BE49-F238E27FC236}">
              <a16:creationId xmlns:a16="http://schemas.microsoft.com/office/drawing/2014/main" id="{8F7C75D5-FDFE-4EB5-B535-AC61C920273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776" name="テキスト ボックス 775">
          <a:extLst>
            <a:ext uri="{FF2B5EF4-FFF2-40B4-BE49-F238E27FC236}">
              <a16:creationId xmlns:a16="http://schemas.microsoft.com/office/drawing/2014/main" id="{3A173EF3-A042-4CE0-92B6-9C0325BC4AB9}"/>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7" name="直線コネクタ 776">
          <a:extLst>
            <a:ext uri="{FF2B5EF4-FFF2-40B4-BE49-F238E27FC236}">
              <a16:creationId xmlns:a16="http://schemas.microsoft.com/office/drawing/2014/main" id="{2E09A41F-12C0-4DCA-8714-5D731E196972}"/>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8" name="直線コネクタ 777">
          <a:extLst>
            <a:ext uri="{FF2B5EF4-FFF2-40B4-BE49-F238E27FC236}">
              <a16:creationId xmlns:a16="http://schemas.microsoft.com/office/drawing/2014/main" id="{AE1264B6-C71F-4FAC-A578-24524BC1230B}"/>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textlink="">
      <xdr:nvSpPr>
        <xdr:cNvPr id="779" name="テキスト ボックス 778">
          <a:extLst>
            <a:ext uri="{FF2B5EF4-FFF2-40B4-BE49-F238E27FC236}">
              <a16:creationId xmlns:a16="http://schemas.microsoft.com/office/drawing/2014/main" id="{339BC235-E204-4AD8-8F6D-9F880E9C6476}"/>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0" name="直線コネクタ 779">
          <a:extLst>
            <a:ext uri="{FF2B5EF4-FFF2-40B4-BE49-F238E27FC236}">
              <a16:creationId xmlns:a16="http://schemas.microsoft.com/office/drawing/2014/main" id="{D34A1B42-2FAD-4E6D-B7E8-BD206B7CB5B6}"/>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textlink="">
      <xdr:nvSpPr>
        <xdr:cNvPr id="781" name="テキスト ボックス 780">
          <a:extLst>
            <a:ext uri="{FF2B5EF4-FFF2-40B4-BE49-F238E27FC236}">
              <a16:creationId xmlns:a16="http://schemas.microsoft.com/office/drawing/2014/main" id="{2A3DE803-02F6-405C-989F-B62CC4C3FBF3}"/>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2" name="直線コネクタ 781">
          <a:extLst>
            <a:ext uri="{FF2B5EF4-FFF2-40B4-BE49-F238E27FC236}">
              <a16:creationId xmlns:a16="http://schemas.microsoft.com/office/drawing/2014/main" id="{B2483C28-50AE-447A-84A3-2CB5AC11EFD7}"/>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textlink="">
      <xdr:nvSpPr>
        <xdr:cNvPr id="783" name="テキスト ボックス 782">
          <a:extLst>
            <a:ext uri="{FF2B5EF4-FFF2-40B4-BE49-F238E27FC236}">
              <a16:creationId xmlns:a16="http://schemas.microsoft.com/office/drawing/2014/main" id="{FD93169B-F6A6-4AD9-B46B-3B870B2B9F4D}"/>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4" name="直線コネクタ 783">
          <a:extLst>
            <a:ext uri="{FF2B5EF4-FFF2-40B4-BE49-F238E27FC236}">
              <a16:creationId xmlns:a16="http://schemas.microsoft.com/office/drawing/2014/main" id="{17FC2447-2DB7-48E3-9EFF-C4A3A05B9A41}"/>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textlink="">
      <xdr:nvSpPr>
        <xdr:cNvPr id="785" name="テキスト ボックス 784">
          <a:extLst>
            <a:ext uri="{FF2B5EF4-FFF2-40B4-BE49-F238E27FC236}">
              <a16:creationId xmlns:a16="http://schemas.microsoft.com/office/drawing/2014/main" id="{39BC75AE-C2ED-406C-A16E-E50F10042B28}"/>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6" name="直線コネクタ 785">
          <a:extLst>
            <a:ext uri="{FF2B5EF4-FFF2-40B4-BE49-F238E27FC236}">
              <a16:creationId xmlns:a16="http://schemas.microsoft.com/office/drawing/2014/main" id="{968C7BEA-DDF3-4FAF-949B-CC5A6FDA58CF}"/>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textlink="">
      <xdr:nvSpPr>
        <xdr:cNvPr id="787" name="テキスト ボックス 786">
          <a:extLst>
            <a:ext uri="{FF2B5EF4-FFF2-40B4-BE49-F238E27FC236}">
              <a16:creationId xmlns:a16="http://schemas.microsoft.com/office/drawing/2014/main" id="{F42EEF4F-A857-41F2-AF0D-8CAC633E80A4}"/>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8" name="直線コネクタ 787">
          <a:extLst>
            <a:ext uri="{FF2B5EF4-FFF2-40B4-BE49-F238E27FC236}">
              <a16:creationId xmlns:a16="http://schemas.microsoft.com/office/drawing/2014/main" id="{396AF2A8-1B97-41B3-8E46-7B2DFEEF6F47}"/>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789" name="テキスト ボックス 788">
          <a:extLst>
            <a:ext uri="{FF2B5EF4-FFF2-40B4-BE49-F238E27FC236}">
              <a16:creationId xmlns:a16="http://schemas.microsoft.com/office/drawing/2014/main" id="{6EDDFE12-4E52-499B-BD09-A086A06C3F0C}"/>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790" name="【児童館】&#10;一人当たり面積グラフ枠">
          <a:extLst>
            <a:ext uri="{FF2B5EF4-FFF2-40B4-BE49-F238E27FC236}">
              <a16:creationId xmlns:a16="http://schemas.microsoft.com/office/drawing/2014/main" id="{95134009-5C5A-4B60-B52B-62D7D8C8D32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791" name="直線コネクタ 790">
          <a:extLst>
            <a:ext uri="{FF2B5EF4-FFF2-40B4-BE49-F238E27FC236}">
              <a16:creationId xmlns:a16="http://schemas.microsoft.com/office/drawing/2014/main" id="{A4601602-8C4F-4997-8438-274754720BFE}"/>
            </a:ext>
          </a:extLst>
        </xdr:cNvPr>
        <xdr:cNvCxnSpPr/>
      </xdr:nvCxnSpPr>
      <xdr:spPr>
        <a:xfrm flipV="1">
          <a:off x="19954239" y="1271587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textlink="">
      <xdr:nvSpPr>
        <xdr:cNvPr id="792" name="【児童館】&#10;一人当たり面積最小値テキスト">
          <a:extLst>
            <a:ext uri="{FF2B5EF4-FFF2-40B4-BE49-F238E27FC236}">
              <a16:creationId xmlns:a16="http://schemas.microsoft.com/office/drawing/2014/main" id="{4087B2B4-41AF-46BF-87FF-28AF9C4DF87F}"/>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3" name="直線コネクタ 792">
          <a:extLst>
            <a:ext uri="{FF2B5EF4-FFF2-40B4-BE49-F238E27FC236}">
              <a16:creationId xmlns:a16="http://schemas.microsoft.com/office/drawing/2014/main" id="{B0401D82-CA58-4901-ABA3-50E56D4B76AF}"/>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textlink="">
      <xdr:nvSpPr>
        <xdr:cNvPr id="794" name="【児童館】&#10;一人当たり面積最大値テキスト">
          <a:extLst>
            <a:ext uri="{FF2B5EF4-FFF2-40B4-BE49-F238E27FC236}">
              <a16:creationId xmlns:a16="http://schemas.microsoft.com/office/drawing/2014/main" id="{39BB140C-EE10-40DA-82EB-A7B7EAF893F1}"/>
            </a:ext>
          </a:extLst>
        </xdr:cNvPr>
        <xdr:cNvSpPr txBox="1"/>
      </xdr:nvSpPr>
      <xdr:spPr>
        <a:xfrm>
          <a:off x="19992975" y="1250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95" name="直線コネクタ 794">
          <a:extLst>
            <a:ext uri="{FF2B5EF4-FFF2-40B4-BE49-F238E27FC236}">
              <a16:creationId xmlns:a16="http://schemas.microsoft.com/office/drawing/2014/main" id="{FEFF0950-A3B0-4E0A-AC49-BF07823480C0}"/>
            </a:ext>
          </a:extLst>
        </xdr:cNvPr>
        <xdr:cNvCxnSpPr/>
      </xdr:nvCxnSpPr>
      <xdr:spPr>
        <a:xfrm>
          <a:off x="19878675" y="12715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textlink="">
      <xdr:nvSpPr>
        <xdr:cNvPr id="796" name="【児童館】&#10;一人当たり面積平均値テキスト">
          <a:extLst>
            <a:ext uri="{FF2B5EF4-FFF2-40B4-BE49-F238E27FC236}">
              <a16:creationId xmlns:a16="http://schemas.microsoft.com/office/drawing/2014/main" id="{79E25953-FD36-4750-BE4A-FE4D818D3BFE}"/>
            </a:ext>
          </a:extLst>
        </xdr:cNvPr>
        <xdr:cNvSpPr txBox="1"/>
      </xdr:nvSpPr>
      <xdr:spPr>
        <a:xfrm>
          <a:off x="19992975" y="13370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textlink="">
      <xdr:nvSpPr>
        <xdr:cNvPr id="797" name="フローチャート: 判断 796">
          <a:extLst>
            <a:ext uri="{FF2B5EF4-FFF2-40B4-BE49-F238E27FC236}">
              <a16:creationId xmlns:a16="http://schemas.microsoft.com/office/drawing/2014/main" id="{16B699A2-C5D7-4629-92E5-AD6D20518242}"/>
            </a:ext>
          </a:extLst>
        </xdr:cNvPr>
        <xdr:cNvSpPr/>
      </xdr:nvSpPr>
      <xdr:spPr>
        <a:xfrm>
          <a:off x="19897725" y="133921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textlink="">
      <xdr:nvSpPr>
        <xdr:cNvPr id="798" name="フローチャート: 判断 797">
          <a:extLst>
            <a:ext uri="{FF2B5EF4-FFF2-40B4-BE49-F238E27FC236}">
              <a16:creationId xmlns:a16="http://schemas.microsoft.com/office/drawing/2014/main" id="{FCABCC8B-F8A7-4B3B-B2D3-5C273357BCBC}"/>
            </a:ext>
          </a:extLst>
        </xdr:cNvPr>
        <xdr:cNvSpPr/>
      </xdr:nvSpPr>
      <xdr:spPr>
        <a:xfrm>
          <a:off x="191547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101600</xdr:rowOff>
    </xdr:from>
    <xdr:to>
      <xdr:col>107</xdr:col>
      <xdr:colOff>101600</xdr:colOff>
      <xdr:row>83</xdr:row>
      <xdr:rowOff>31750</xdr:rowOff>
    </xdr:to>
    <xdr:sp textlink="">
      <xdr:nvSpPr>
        <xdr:cNvPr id="799" name="フローチャート: 判断 798">
          <a:extLst>
            <a:ext uri="{FF2B5EF4-FFF2-40B4-BE49-F238E27FC236}">
              <a16:creationId xmlns:a16="http://schemas.microsoft.com/office/drawing/2014/main" id="{A49F2622-09F9-4C64-92BA-FC9C6F6D0788}"/>
            </a:ext>
          </a:extLst>
        </xdr:cNvPr>
        <xdr:cNvSpPr/>
      </xdr:nvSpPr>
      <xdr:spPr>
        <a:xfrm>
          <a:off x="18345150" y="133921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textlink="">
      <xdr:nvSpPr>
        <xdr:cNvPr id="800" name="フローチャート: 判断 799">
          <a:extLst>
            <a:ext uri="{FF2B5EF4-FFF2-40B4-BE49-F238E27FC236}">
              <a16:creationId xmlns:a16="http://schemas.microsoft.com/office/drawing/2014/main" id="{B42571F2-EECD-48FC-B566-C25557035EE8}"/>
            </a:ext>
          </a:extLst>
        </xdr:cNvPr>
        <xdr:cNvSpPr/>
      </xdr:nvSpPr>
      <xdr:spPr>
        <a:xfrm>
          <a:off x="17554575" y="133921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101600</xdr:rowOff>
    </xdr:from>
    <xdr:to>
      <xdr:col>98</xdr:col>
      <xdr:colOff>38100</xdr:colOff>
      <xdr:row>83</xdr:row>
      <xdr:rowOff>31750</xdr:rowOff>
    </xdr:to>
    <xdr:sp textlink="">
      <xdr:nvSpPr>
        <xdr:cNvPr id="801" name="フローチャート: 判断 800">
          <a:extLst>
            <a:ext uri="{FF2B5EF4-FFF2-40B4-BE49-F238E27FC236}">
              <a16:creationId xmlns:a16="http://schemas.microsoft.com/office/drawing/2014/main" id="{0D40655F-4F45-41BE-8FD1-0AC4F51CDF8C}"/>
            </a:ext>
          </a:extLst>
        </xdr:cNvPr>
        <xdr:cNvSpPr/>
      </xdr:nvSpPr>
      <xdr:spPr>
        <a:xfrm>
          <a:off x="167544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802" name="テキスト ボックス 801">
          <a:extLst>
            <a:ext uri="{FF2B5EF4-FFF2-40B4-BE49-F238E27FC236}">
              <a16:creationId xmlns:a16="http://schemas.microsoft.com/office/drawing/2014/main" id="{B361D25E-FF68-4BCE-BFD7-E578DDD5122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803" name="テキスト ボックス 802">
          <a:extLst>
            <a:ext uri="{FF2B5EF4-FFF2-40B4-BE49-F238E27FC236}">
              <a16:creationId xmlns:a16="http://schemas.microsoft.com/office/drawing/2014/main" id="{F21C97B4-9955-4B98-A656-B6C780E94EBF}"/>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804" name="テキスト ボックス 803">
          <a:extLst>
            <a:ext uri="{FF2B5EF4-FFF2-40B4-BE49-F238E27FC236}">
              <a16:creationId xmlns:a16="http://schemas.microsoft.com/office/drawing/2014/main" id="{E9500AD9-4AA7-42B8-990E-8F32EE1EFDB9}"/>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805" name="テキスト ボックス 804">
          <a:extLst>
            <a:ext uri="{FF2B5EF4-FFF2-40B4-BE49-F238E27FC236}">
              <a16:creationId xmlns:a16="http://schemas.microsoft.com/office/drawing/2014/main" id="{AB5F67F2-D983-4A05-9DC8-58814412664F}"/>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806" name="テキスト ボックス 805">
          <a:extLst>
            <a:ext uri="{FF2B5EF4-FFF2-40B4-BE49-F238E27FC236}">
              <a16:creationId xmlns:a16="http://schemas.microsoft.com/office/drawing/2014/main" id="{D9CD16E5-D838-43C3-BBC3-E12964AFF83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25400</xdr:rowOff>
    </xdr:from>
    <xdr:to>
      <xdr:col>116</xdr:col>
      <xdr:colOff>114300</xdr:colOff>
      <xdr:row>78</xdr:row>
      <xdr:rowOff>127000</xdr:rowOff>
    </xdr:to>
    <xdr:sp textlink="">
      <xdr:nvSpPr>
        <xdr:cNvPr id="807" name="楕円 806">
          <a:extLst>
            <a:ext uri="{FF2B5EF4-FFF2-40B4-BE49-F238E27FC236}">
              <a16:creationId xmlns:a16="http://schemas.microsoft.com/office/drawing/2014/main" id="{916DDBEC-E1A5-4D65-9061-F84A47CBC324}"/>
            </a:ext>
          </a:extLst>
        </xdr:cNvPr>
        <xdr:cNvSpPr/>
      </xdr:nvSpPr>
      <xdr:spPr>
        <a:xfrm>
          <a:off x="19897725" y="126682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149877</xdr:rowOff>
    </xdr:from>
    <xdr:ext cx="469744" cy="259045"/>
    <xdr:sp textlink="">
      <xdr:nvSpPr>
        <xdr:cNvPr id="808" name="【児童館】&#10;一人当たり面積該当値テキスト">
          <a:extLst>
            <a:ext uri="{FF2B5EF4-FFF2-40B4-BE49-F238E27FC236}">
              <a16:creationId xmlns:a16="http://schemas.microsoft.com/office/drawing/2014/main" id="{9A37EFE8-DBAD-4271-B3CF-98DF38F79424}"/>
            </a:ext>
          </a:extLst>
        </xdr:cNvPr>
        <xdr:cNvSpPr txBox="1"/>
      </xdr:nvSpPr>
      <xdr:spPr>
        <a:xfrm>
          <a:off x="19992975" y="1262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63500</xdr:rowOff>
    </xdr:from>
    <xdr:to>
      <xdr:col>112</xdr:col>
      <xdr:colOff>38100</xdr:colOff>
      <xdr:row>78</xdr:row>
      <xdr:rowOff>165100</xdr:rowOff>
    </xdr:to>
    <xdr:sp textlink="">
      <xdr:nvSpPr>
        <xdr:cNvPr id="809" name="楕円 808">
          <a:extLst>
            <a:ext uri="{FF2B5EF4-FFF2-40B4-BE49-F238E27FC236}">
              <a16:creationId xmlns:a16="http://schemas.microsoft.com/office/drawing/2014/main" id="{D5384265-028A-4545-BDD8-6C0F53D5A6DA}"/>
            </a:ext>
          </a:extLst>
        </xdr:cNvPr>
        <xdr:cNvSpPr/>
      </xdr:nvSpPr>
      <xdr:spPr>
        <a:xfrm>
          <a:off x="19154775" y="127063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76200</xdr:rowOff>
    </xdr:from>
    <xdr:to>
      <xdr:col>116</xdr:col>
      <xdr:colOff>63500</xdr:colOff>
      <xdr:row>78</xdr:row>
      <xdr:rowOff>114300</xdr:rowOff>
    </xdr:to>
    <xdr:cxnSp macro="">
      <xdr:nvCxnSpPr>
        <xdr:cNvPr id="810" name="直線コネクタ 809">
          <a:extLst>
            <a:ext uri="{FF2B5EF4-FFF2-40B4-BE49-F238E27FC236}">
              <a16:creationId xmlns:a16="http://schemas.microsoft.com/office/drawing/2014/main" id="{727C2E02-C8B2-46B9-A907-526BA295BC1A}"/>
            </a:ext>
          </a:extLst>
        </xdr:cNvPr>
        <xdr:cNvCxnSpPr/>
      </xdr:nvCxnSpPr>
      <xdr:spPr>
        <a:xfrm flipV="1">
          <a:off x="19202400" y="12715875"/>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6350</xdr:rowOff>
    </xdr:from>
    <xdr:to>
      <xdr:col>107</xdr:col>
      <xdr:colOff>101600</xdr:colOff>
      <xdr:row>79</xdr:row>
      <xdr:rowOff>107950</xdr:rowOff>
    </xdr:to>
    <xdr:sp textlink="">
      <xdr:nvSpPr>
        <xdr:cNvPr id="811" name="楕円 810">
          <a:extLst>
            <a:ext uri="{FF2B5EF4-FFF2-40B4-BE49-F238E27FC236}">
              <a16:creationId xmlns:a16="http://schemas.microsoft.com/office/drawing/2014/main" id="{A4DA7C6E-ACB2-4F8C-9DAA-BD0C70FCC669}"/>
            </a:ext>
          </a:extLst>
        </xdr:cNvPr>
        <xdr:cNvSpPr/>
      </xdr:nvSpPr>
      <xdr:spPr>
        <a:xfrm>
          <a:off x="18345150" y="12811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114300</xdr:rowOff>
    </xdr:from>
    <xdr:to>
      <xdr:col>111</xdr:col>
      <xdr:colOff>177800</xdr:colOff>
      <xdr:row>79</xdr:row>
      <xdr:rowOff>57150</xdr:rowOff>
    </xdr:to>
    <xdr:cxnSp macro="">
      <xdr:nvCxnSpPr>
        <xdr:cNvPr id="812" name="直線コネクタ 811">
          <a:extLst>
            <a:ext uri="{FF2B5EF4-FFF2-40B4-BE49-F238E27FC236}">
              <a16:creationId xmlns:a16="http://schemas.microsoft.com/office/drawing/2014/main" id="{4C552210-8190-4C4F-8083-92DA7670D6EB}"/>
            </a:ext>
          </a:extLst>
        </xdr:cNvPr>
        <xdr:cNvCxnSpPr/>
      </xdr:nvCxnSpPr>
      <xdr:spPr>
        <a:xfrm flipV="1">
          <a:off x="18392775" y="12753975"/>
          <a:ext cx="809625"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6350</xdr:rowOff>
    </xdr:from>
    <xdr:to>
      <xdr:col>102</xdr:col>
      <xdr:colOff>165100</xdr:colOff>
      <xdr:row>79</xdr:row>
      <xdr:rowOff>107950</xdr:rowOff>
    </xdr:to>
    <xdr:sp textlink="">
      <xdr:nvSpPr>
        <xdr:cNvPr id="813" name="楕円 812">
          <a:extLst>
            <a:ext uri="{FF2B5EF4-FFF2-40B4-BE49-F238E27FC236}">
              <a16:creationId xmlns:a16="http://schemas.microsoft.com/office/drawing/2014/main" id="{D0474167-D657-4AF3-A72E-03CA31107373}"/>
            </a:ext>
          </a:extLst>
        </xdr:cNvPr>
        <xdr:cNvSpPr/>
      </xdr:nvSpPr>
      <xdr:spPr>
        <a:xfrm>
          <a:off x="17554575" y="128111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57150</xdr:rowOff>
    </xdr:from>
    <xdr:to>
      <xdr:col>107</xdr:col>
      <xdr:colOff>50800</xdr:colOff>
      <xdr:row>79</xdr:row>
      <xdr:rowOff>57150</xdr:rowOff>
    </xdr:to>
    <xdr:cxnSp macro="">
      <xdr:nvCxnSpPr>
        <xdr:cNvPr id="814" name="直線コネクタ 813">
          <a:extLst>
            <a:ext uri="{FF2B5EF4-FFF2-40B4-BE49-F238E27FC236}">
              <a16:creationId xmlns:a16="http://schemas.microsoft.com/office/drawing/2014/main" id="{1437486C-39AC-4C39-BE3C-923FBE92E031}"/>
            </a:ext>
          </a:extLst>
        </xdr:cNvPr>
        <xdr:cNvCxnSpPr/>
      </xdr:nvCxnSpPr>
      <xdr:spPr>
        <a:xfrm>
          <a:off x="17602200" y="128587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82550</xdr:rowOff>
    </xdr:from>
    <xdr:to>
      <xdr:col>98</xdr:col>
      <xdr:colOff>38100</xdr:colOff>
      <xdr:row>80</xdr:row>
      <xdr:rowOff>12700</xdr:rowOff>
    </xdr:to>
    <xdr:sp textlink="">
      <xdr:nvSpPr>
        <xdr:cNvPr id="815" name="楕円 814">
          <a:extLst>
            <a:ext uri="{FF2B5EF4-FFF2-40B4-BE49-F238E27FC236}">
              <a16:creationId xmlns:a16="http://schemas.microsoft.com/office/drawing/2014/main" id="{8D8C2CED-7873-4829-8376-3DC70A63D1F5}"/>
            </a:ext>
          </a:extLst>
        </xdr:cNvPr>
        <xdr:cNvSpPr/>
      </xdr:nvSpPr>
      <xdr:spPr>
        <a:xfrm>
          <a:off x="16754475" y="128873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57150</xdr:rowOff>
    </xdr:from>
    <xdr:to>
      <xdr:col>102</xdr:col>
      <xdr:colOff>114300</xdr:colOff>
      <xdr:row>79</xdr:row>
      <xdr:rowOff>133350</xdr:rowOff>
    </xdr:to>
    <xdr:cxnSp macro="">
      <xdr:nvCxnSpPr>
        <xdr:cNvPr id="816" name="直線コネクタ 815">
          <a:extLst>
            <a:ext uri="{FF2B5EF4-FFF2-40B4-BE49-F238E27FC236}">
              <a16:creationId xmlns:a16="http://schemas.microsoft.com/office/drawing/2014/main" id="{EC1FB5B2-696F-47C9-84D7-320C1FFC5C1E}"/>
            </a:ext>
          </a:extLst>
        </xdr:cNvPr>
        <xdr:cNvCxnSpPr/>
      </xdr:nvCxnSpPr>
      <xdr:spPr>
        <a:xfrm flipV="1">
          <a:off x="16802100" y="12858750"/>
          <a:ext cx="8001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textlink="">
      <xdr:nvSpPr>
        <xdr:cNvPr id="817" name="n_1aveValue【児童館】&#10;一人当たり面積">
          <a:extLst>
            <a:ext uri="{FF2B5EF4-FFF2-40B4-BE49-F238E27FC236}">
              <a16:creationId xmlns:a16="http://schemas.microsoft.com/office/drawing/2014/main" id="{24487F40-C0D0-4E89-90AC-3CEB5788256C}"/>
            </a:ext>
          </a:extLst>
        </xdr:cNvPr>
        <xdr:cNvSpPr txBox="1"/>
      </xdr:nvSpPr>
      <xdr:spPr>
        <a:xfrm>
          <a:off x="18983402" y="1347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22877</xdr:rowOff>
    </xdr:from>
    <xdr:ext cx="469744" cy="259045"/>
    <xdr:sp textlink="">
      <xdr:nvSpPr>
        <xdr:cNvPr id="818" name="n_2aveValue【児童館】&#10;一人当たり面積">
          <a:extLst>
            <a:ext uri="{FF2B5EF4-FFF2-40B4-BE49-F238E27FC236}">
              <a16:creationId xmlns:a16="http://schemas.microsoft.com/office/drawing/2014/main" id="{30239977-2007-4C03-9B87-492A159CAD49}"/>
            </a:ext>
          </a:extLst>
        </xdr:cNvPr>
        <xdr:cNvSpPr txBox="1"/>
      </xdr:nvSpPr>
      <xdr:spPr>
        <a:xfrm>
          <a:off x="18183302" y="1347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22877</xdr:rowOff>
    </xdr:from>
    <xdr:ext cx="469744" cy="259045"/>
    <xdr:sp textlink="">
      <xdr:nvSpPr>
        <xdr:cNvPr id="819" name="n_3aveValue【児童館】&#10;一人当たり面積">
          <a:extLst>
            <a:ext uri="{FF2B5EF4-FFF2-40B4-BE49-F238E27FC236}">
              <a16:creationId xmlns:a16="http://schemas.microsoft.com/office/drawing/2014/main" id="{1866A7A7-7339-4705-AC09-9B029201DC54}"/>
            </a:ext>
          </a:extLst>
        </xdr:cNvPr>
        <xdr:cNvSpPr txBox="1"/>
      </xdr:nvSpPr>
      <xdr:spPr>
        <a:xfrm>
          <a:off x="17383202" y="1347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22877</xdr:rowOff>
    </xdr:from>
    <xdr:ext cx="469744" cy="259045"/>
    <xdr:sp textlink="">
      <xdr:nvSpPr>
        <xdr:cNvPr id="820" name="n_4aveValue【児童館】&#10;一人当たり面積">
          <a:extLst>
            <a:ext uri="{FF2B5EF4-FFF2-40B4-BE49-F238E27FC236}">
              <a16:creationId xmlns:a16="http://schemas.microsoft.com/office/drawing/2014/main" id="{7020E98C-56E5-4F0D-9D60-3B4328401703}"/>
            </a:ext>
          </a:extLst>
        </xdr:cNvPr>
        <xdr:cNvSpPr txBox="1"/>
      </xdr:nvSpPr>
      <xdr:spPr>
        <a:xfrm>
          <a:off x="16592627" y="1347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10177</xdr:rowOff>
    </xdr:from>
    <xdr:ext cx="469744" cy="259045"/>
    <xdr:sp textlink="">
      <xdr:nvSpPr>
        <xdr:cNvPr id="821" name="n_1mainValue【児童館】&#10;一人当たり面積">
          <a:extLst>
            <a:ext uri="{FF2B5EF4-FFF2-40B4-BE49-F238E27FC236}">
              <a16:creationId xmlns:a16="http://schemas.microsoft.com/office/drawing/2014/main" id="{EB7188F1-8824-44F6-A91B-269DA2A3E28F}"/>
            </a:ext>
          </a:extLst>
        </xdr:cNvPr>
        <xdr:cNvSpPr txBox="1"/>
      </xdr:nvSpPr>
      <xdr:spPr>
        <a:xfrm>
          <a:off x="18983402" y="1248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124477</xdr:rowOff>
    </xdr:from>
    <xdr:ext cx="469744" cy="259045"/>
    <xdr:sp textlink="">
      <xdr:nvSpPr>
        <xdr:cNvPr id="822" name="n_2mainValue【児童館】&#10;一人当たり面積">
          <a:extLst>
            <a:ext uri="{FF2B5EF4-FFF2-40B4-BE49-F238E27FC236}">
              <a16:creationId xmlns:a16="http://schemas.microsoft.com/office/drawing/2014/main" id="{EFA871A8-A74E-4207-AB7D-F27BCF675F37}"/>
            </a:ext>
          </a:extLst>
        </xdr:cNvPr>
        <xdr:cNvSpPr txBox="1"/>
      </xdr:nvSpPr>
      <xdr:spPr>
        <a:xfrm>
          <a:off x="18183302" y="1259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124477</xdr:rowOff>
    </xdr:from>
    <xdr:ext cx="469744" cy="259045"/>
    <xdr:sp textlink="">
      <xdr:nvSpPr>
        <xdr:cNvPr id="823" name="n_3mainValue【児童館】&#10;一人当たり面積">
          <a:extLst>
            <a:ext uri="{FF2B5EF4-FFF2-40B4-BE49-F238E27FC236}">
              <a16:creationId xmlns:a16="http://schemas.microsoft.com/office/drawing/2014/main" id="{B6480FD5-ECD4-4BE9-A4F2-68B81A7D35A1}"/>
            </a:ext>
          </a:extLst>
        </xdr:cNvPr>
        <xdr:cNvSpPr txBox="1"/>
      </xdr:nvSpPr>
      <xdr:spPr>
        <a:xfrm>
          <a:off x="17383202" y="1259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29227</xdr:rowOff>
    </xdr:from>
    <xdr:ext cx="469744" cy="259045"/>
    <xdr:sp textlink="">
      <xdr:nvSpPr>
        <xdr:cNvPr id="824" name="n_4mainValue【児童館】&#10;一人当たり面積">
          <a:extLst>
            <a:ext uri="{FF2B5EF4-FFF2-40B4-BE49-F238E27FC236}">
              <a16:creationId xmlns:a16="http://schemas.microsoft.com/office/drawing/2014/main" id="{5117AB75-DADE-43F7-9481-742CAA07159A}"/>
            </a:ext>
          </a:extLst>
        </xdr:cNvPr>
        <xdr:cNvSpPr txBox="1"/>
      </xdr:nvSpPr>
      <xdr:spPr>
        <a:xfrm>
          <a:off x="16592627" y="1266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825" name="正方形/長方形 824">
          <a:extLst>
            <a:ext uri="{FF2B5EF4-FFF2-40B4-BE49-F238E27FC236}">
              <a16:creationId xmlns:a16="http://schemas.microsoft.com/office/drawing/2014/main" id="{6AD0803E-B09F-4509-9D35-7C16186C61B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826" name="正方形/長方形 825">
          <a:extLst>
            <a:ext uri="{FF2B5EF4-FFF2-40B4-BE49-F238E27FC236}">
              <a16:creationId xmlns:a16="http://schemas.microsoft.com/office/drawing/2014/main" id="{3DA0F429-CF65-4643-9593-AB721AB9CA36}"/>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827" name="正方形/長方形 826">
          <a:extLst>
            <a:ext uri="{FF2B5EF4-FFF2-40B4-BE49-F238E27FC236}">
              <a16:creationId xmlns:a16="http://schemas.microsoft.com/office/drawing/2014/main" id="{896847D4-07CE-4EF9-BAD7-175E2953D25C}"/>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828" name="正方形/長方形 827">
          <a:extLst>
            <a:ext uri="{FF2B5EF4-FFF2-40B4-BE49-F238E27FC236}">
              <a16:creationId xmlns:a16="http://schemas.microsoft.com/office/drawing/2014/main" id="{C72E6F9E-E796-451F-9F10-FA6EB2E2A101}"/>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829" name="正方形/長方形 828">
          <a:extLst>
            <a:ext uri="{FF2B5EF4-FFF2-40B4-BE49-F238E27FC236}">
              <a16:creationId xmlns:a16="http://schemas.microsoft.com/office/drawing/2014/main" id="{E18593DC-15CC-4FA1-B77E-E2897F0DF45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830" name="正方形/長方形 829">
          <a:extLst>
            <a:ext uri="{FF2B5EF4-FFF2-40B4-BE49-F238E27FC236}">
              <a16:creationId xmlns:a16="http://schemas.microsoft.com/office/drawing/2014/main" id="{597701DB-5BAA-4D78-B1F2-0DEF4ACC0C95}"/>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831" name="正方形/長方形 830">
          <a:extLst>
            <a:ext uri="{FF2B5EF4-FFF2-40B4-BE49-F238E27FC236}">
              <a16:creationId xmlns:a16="http://schemas.microsoft.com/office/drawing/2014/main" id="{61A75E51-44CE-4171-AAA1-10AF3AB5308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832" name="正方形/長方形 831">
          <a:extLst>
            <a:ext uri="{FF2B5EF4-FFF2-40B4-BE49-F238E27FC236}">
              <a16:creationId xmlns:a16="http://schemas.microsoft.com/office/drawing/2014/main" id="{9EAB9237-40EC-4E91-A60C-9A6623A4EB37}"/>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833" name="テキスト ボックス 832">
          <a:extLst>
            <a:ext uri="{FF2B5EF4-FFF2-40B4-BE49-F238E27FC236}">
              <a16:creationId xmlns:a16="http://schemas.microsoft.com/office/drawing/2014/main" id="{5CC6D192-DB1D-41B2-B3B9-6161C1359BD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4" name="直線コネクタ 833">
          <a:extLst>
            <a:ext uri="{FF2B5EF4-FFF2-40B4-BE49-F238E27FC236}">
              <a16:creationId xmlns:a16="http://schemas.microsoft.com/office/drawing/2014/main" id="{83C5318C-C241-40FE-BE66-3884EAA4F563}"/>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textlink="">
      <xdr:nvSpPr>
        <xdr:cNvPr id="835" name="テキスト ボックス 834">
          <a:extLst>
            <a:ext uri="{FF2B5EF4-FFF2-40B4-BE49-F238E27FC236}">
              <a16:creationId xmlns:a16="http://schemas.microsoft.com/office/drawing/2014/main" id="{C02BABAC-97C2-4DDF-9F5C-D74DB51D9608}"/>
            </a:ext>
          </a:extLst>
        </xdr:cNvPr>
        <xdr:cNvSpPr txBox="1"/>
      </xdr:nvSpPr>
      <xdr:spPr>
        <a:xfrm>
          <a:off x="10845966" y="18047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6" name="直線コネクタ 835">
          <a:extLst>
            <a:ext uri="{FF2B5EF4-FFF2-40B4-BE49-F238E27FC236}">
              <a16:creationId xmlns:a16="http://schemas.microsoft.com/office/drawing/2014/main" id="{0CDCB207-483D-4D72-BBB8-D817A2EF85E4}"/>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textlink="">
      <xdr:nvSpPr>
        <xdr:cNvPr id="837" name="テキスト ボックス 836">
          <a:extLst>
            <a:ext uri="{FF2B5EF4-FFF2-40B4-BE49-F238E27FC236}">
              <a16:creationId xmlns:a16="http://schemas.microsoft.com/office/drawing/2014/main" id="{3E756F81-C21A-4E62-866D-7DB02BE8B0A8}"/>
            </a:ext>
          </a:extLst>
        </xdr:cNvPr>
        <xdr:cNvSpPr txBox="1"/>
      </xdr:nvSpPr>
      <xdr:spPr>
        <a:xfrm>
          <a:off x="10845966" y="1772713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8" name="直線コネクタ 837">
          <a:extLst>
            <a:ext uri="{FF2B5EF4-FFF2-40B4-BE49-F238E27FC236}">
              <a16:creationId xmlns:a16="http://schemas.microsoft.com/office/drawing/2014/main" id="{B61E535B-E5CE-4DAD-9605-BAEE89FB5042}"/>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839" name="テキスト ボックス 838">
          <a:extLst>
            <a:ext uri="{FF2B5EF4-FFF2-40B4-BE49-F238E27FC236}">
              <a16:creationId xmlns:a16="http://schemas.microsoft.com/office/drawing/2014/main" id="{F28A5A1F-904E-4942-B19D-C6586A993520}"/>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0" name="直線コネクタ 839">
          <a:extLst>
            <a:ext uri="{FF2B5EF4-FFF2-40B4-BE49-F238E27FC236}">
              <a16:creationId xmlns:a16="http://schemas.microsoft.com/office/drawing/2014/main" id="{A96C8870-D20D-4ADA-9081-1BCC7CD0F963}"/>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841" name="テキスト ボックス 840">
          <a:extLst>
            <a:ext uri="{FF2B5EF4-FFF2-40B4-BE49-F238E27FC236}">
              <a16:creationId xmlns:a16="http://schemas.microsoft.com/office/drawing/2014/main" id="{D28726CD-2060-4156-9BAC-F9A07707868F}"/>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2" name="直線コネクタ 841">
          <a:extLst>
            <a:ext uri="{FF2B5EF4-FFF2-40B4-BE49-F238E27FC236}">
              <a16:creationId xmlns:a16="http://schemas.microsoft.com/office/drawing/2014/main" id="{4C794CE0-94F5-4A0A-8E3C-02144B595DD2}"/>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843" name="テキスト ボックス 842">
          <a:extLst>
            <a:ext uri="{FF2B5EF4-FFF2-40B4-BE49-F238E27FC236}">
              <a16:creationId xmlns:a16="http://schemas.microsoft.com/office/drawing/2014/main" id="{E1133CA0-54C3-4BB4-9FE4-AAA4030024C8}"/>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4" name="直線コネクタ 843">
          <a:extLst>
            <a:ext uri="{FF2B5EF4-FFF2-40B4-BE49-F238E27FC236}">
              <a16:creationId xmlns:a16="http://schemas.microsoft.com/office/drawing/2014/main" id="{E9E56EC4-1D64-4ABD-BE8B-66F3CBA19840}"/>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845" name="テキスト ボックス 844">
          <a:extLst>
            <a:ext uri="{FF2B5EF4-FFF2-40B4-BE49-F238E27FC236}">
              <a16:creationId xmlns:a16="http://schemas.microsoft.com/office/drawing/2014/main" id="{CEA6E2FA-FF60-400E-BF41-DD01D347EEA0}"/>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6" name="直線コネクタ 845">
          <a:extLst>
            <a:ext uri="{FF2B5EF4-FFF2-40B4-BE49-F238E27FC236}">
              <a16:creationId xmlns:a16="http://schemas.microsoft.com/office/drawing/2014/main" id="{5E967911-A307-4B38-88A8-46DEAB03017F}"/>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textlink="">
      <xdr:nvSpPr>
        <xdr:cNvPr id="847" name="テキスト ボックス 846">
          <a:extLst>
            <a:ext uri="{FF2B5EF4-FFF2-40B4-BE49-F238E27FC236}">
              <a16:creationId xmlns:a16="http://schemas.microsoft.com/office/drawing/2014/main" id="{9ED9295E-4B5D-43A5-8C50-407DB5B79AD3}"/>
            </a:ext>
          </a:extLst>
        </xdr:cNvPr>
        <xdr:cNvSpPr txBox="1"/>
      </xdr:nvSpPr>
      <xdr:spPr>
        <a:xfrm>
          <a:off x="10845966" y="160879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8" name="直線コネクタ 847">
          <a:extLst>
            <a:ext uri="{FF2B5EF4-FFF2-40B4-BE49-F238E27FC236}">
              <a16:creationId xmlns:a16="http://schemas.microsoft.com/office/drawing/2014/main" id="{9C9B9E93-A301-4180-AF90-4C18572046EB}"/>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textlink="">
      <xdr:nvSpPr>
        <xdr:cNvPr id="849" name="テキスト ボックス 848">
          <a:extLst>
            <a:ext uri="{FF2B5EF4-FFF2-40B4-BE49-F238E27FC236}">
              <a16:creationId xmlns:a16="http://schemas.microsoft.com/office/drawing/2014/main" id="{444EF4B8-D37C-4384-928E-58A503277BDA}"/>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850" name="【公民館】&#10;有形固定資産減価償却率グラフ枠">
          <a:extLst>
            <a:ext uri="{FF2B5EF4-FFF2-40B4-BE49-F238E27FC236}">
              <a16:creationId xmlns:a16="http://schemas.microsoft.com/office/drawing/2014/main" id="{49DE6187-AB29-4D40-8CE4-119AA0FAB4E9}"/>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131718</xdr:rowOff>
    </xdr:from>
    <xdr:to>
      <xdr:col>85</xdr:col>
      <xdr:colOff>126364</xdr:colOff>
      <xdr:row>109</xdr:row>
      <xdr:rowOff>15784</xdr:rowOff>
    </xdr:to>
    <xdr:cxnSp macro="">
      <xdr:nvCxnSpPr>
        <xdr:cNvPr id="851" name="直線コネクタ 850">
          <a:extLst>
            <a:ext uri="{FF2B5EF4-FFF2-40B4-BE49-F238E27FC236}">
              <a16:creationId xmlns:a16="http://schemas.microsoft.com/office/drawing/2014/main" id="{B8A11C53-908D-4E96-B2A6-0BD36C658FF3}"/>
            </a:ext>
          </a:extLst>
        </xdr:cNvPr>
        <xdr:cNvCxnSpPr/>
      </xdr:nvCxnSpPr>
      <xdr:spPr>
        <a:xfrm flipV="1">
          <a:off x="14696439" y="16419468"/>
          <a:ext cx="0" cy="1423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textlink="">
      <xdr:nvSpPr>
        <xdr:cNvPr id="852" name="【公民館】&#10;有形固定資産減価償却率最小値テキスト">
          <a:extLst>
            <a:ext uri="{FF2B5EF4-FFF2-40B4-BE49-F238E27FC236}">
              <a16:creationId xmlns:a16="http://schemas.microsoft.com/office/drawing/2014/main" id="{69DADA80-5CC2-469D-94BB-3E7DBD0E0D65}"/>
            </a:ext>
          </a:extLst>
        </xdr:cNvPr>
        <xdr:cNvSpPr txBox="1"/>
      </xdr:nvSpPr>
      <xdr:spPr>
        <a:xfrm>
          <a:off x="14735175" y="17850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853" name="直線コネクタ 852">
          <a:extLst>
            <a:ext uri="{FF2B5EF4-FFF2-40B4-BE49-F238E27FC236}">
              <a16:creationId xmlns:a16="http://schemas.microsoft.com/office/drawing/2014/main" id="{9D84E832-3874-482D-8561-772B207CE375}"/>
            </a:ext>
          </a:extLst>
        </xdr:cNvPr>
        <xdr:cNvCxnSpPr/>
      </xdr:nvCxnSpPr>
      <xdr:spPr>
        <a:xfrm>
          <a:off x="14611350" y="178434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78395</xdr:rowOff>
    </xdr:from>
    <xdr:ext cx="405111" cy="259045"/>
    <xdr:sp textlink="">
      <xdr:nvSpPr>
        <xdr:cNvPr id="854" name="【公民館】&#10;有形固定資産減価償却率最大値テキスト">
          <a:extLst>
            <a:ext uri="{FF2B5EF4-FFF2-40B4-BE49-F238E27FC236}">
              <a16:creationId xmlns:a16="http://schemas.microsoft.com/office/drawing/2014/main" id="{DE04A9BA-07E7-4FD9-A269-124A466F3461}"/>
            </a:ext>
          </a:extLst>
        </xdr:cNvPr>
        <xdr:cNvSpPr txBox="1"/>
      </xdr:nvSpPr>
      <xdr:spPr>
        <a:xfrm>
          <a:off x="14735175" y="16194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131718</xdr:rowOff>
    </xdr:from>
    <xdr:to>
      <xdr:col>86</xdr:col>
      <xdr:colOff>25400</xdr:colOff>
      <xdr:row>100</xdr:row>
      <xdr:rowOff>131718</xdr:rowOff>
    </xdr:to>
    <xdr:cxnSp macro="">
      <xdr:nvCxnSpPr>
        <xdr:cNvPr id="855" name="直線コネクタ 854">
          <a:extLst>
            <a:ext uri="{FF2B5EF4-FFF2-40B4-BE49-F238E27FC236}">
              <a16:creationId xmlns:a16="http://schemas.microsoft.com/office/drawing/2014/main" id="{F7124B60-B3CC-4C86-BED1-4502D7A14B6E}"/>
            </a:ext>
          </a:extLst>
        </xdr:cNvPr>
        <xdr:cNvCxnSpPr/>
      </xdr:nvCxnSpPr>
      <xdr:spPr>
        <a:xfrm>
          <a:off x="14611350" y="164194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67871</xdr:rowOff>
    </xdr:from>
    <xdr:ext cx="405111" cy="259045"/>
    <xdr:sp textlink="">
      <xdr:nvSpPr>
        <xdr:cNvPr id="856" name="【公民館】&#10;有形固定資産減価償却率平均値テキスト">
          <a:extLst>
            <a:ext uri="{FF2B5EF4-FFF2-40B4-BE49-F238E27FC236}">
              <a16:creationId xmlns:a16="http://schemas.microsoft.com/office/drawing/2014/main" id="{6C7A11A7-9366-4EA6-B01D-5EC0A64DB56D}"/>
            </a:ext>
          </a:extLst>
        </xdr:cNvPr>
        <xdr:cNvSpPr txBox="1"/>
      </xdr:nvSpPr>
      <xdr:spPr>
        <a:xfrm>
          <a:off x="14735175" y="168667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44994</xdr:rowOff>
    </xdr:from>
    <xdr:to>
      <xdr:col>85</xdr:col>
      <xdr:colOff>177800</xdr:colOff>
      <xdr:row>104</xdr:row>
      <xdr:rowOff>146594</xdr:rowOff>
    </xdr:to>
    <xdr:sp textlink="">
      <xdr:nvSpPr>
        <xdr:cNvPr id="857" name="フローチャート: 判断 856">
          <a:extLst>
            <a:ext uri="{FF2B5EF4-FFF2-40B4-BE49-F238E27FC236}">
              <a16:creationId xmlns:a16="http://schemas.microsoft.com/office/drawing/2014/main" id="{909A9661-4187-48FD-9D0B-E78A777D4D75}"/>
            </a:ext>
          </a:extLst>
        </xdr:cNvPr>
        <xdr:cNvSpPr/>
      </xdr:nvSpPr>
      <xdr:spPr>
        <a:xfrm>
          <a:off x="14649450" y="170217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160927</xdr:rowOff>
    </xdr:from>
    <xdr:to>
      <xdr:col>81</xdr:col>
      <xdr:colOff>101600</xdr:colOff>
      <xdr:row>104</xdr:row>
      <xdr:rowOff>91077</xdr:rowOff>
    </xdr:to>
    <xdr:sp textlink="">
      <xdr:nvSpPr>
        <xdr:cNvPr id="858" name="フローチャート: 判断 857">
          <a:extLst>
            <a:ext uri="{FF2B5EF4-FFF2-40B4-BE49-F238E27FC236}">
              <a16:creationId xmlns:a16="http://schemas.microsoft.com/office/drawing/2014/main" id="{2118BD45-CFF7-4B27-92F2-7B9D6CF13CAB}"/>
            </a:ext>
          </a:extLst>
        </xdr:cNvPr>
        <xdr:cNvSpPr/>
      </xdr:nvSpPr>
      <xdr:spPr>
        <a:xfrm>
          <a:off x="13887450" y="1696620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131536</xdr:rowOff>
    </xdr:from>
    <xdr:to>
      <xdr:col>76</xdr:col>
      <xdr:colOff>165100</xdr:colOff>
      <xdr:row>104</xdr:row>
      <xdr:rowOff>61686</xdr:rowOff>
    </xdr:to>
    <xdr:sp textlink="">
      <xdr:nvSpPr>
        <xdr:cNvPr id="859" name="フローチャート: 判断 858">
          <a:extLst>
            <a:ext uri="{FF2B5EF4-FFF2-40B4-BE49-F238E27FC236}">
              <a16:creationId xmlns:a16="http://schemas.microsoft.com/office/drawing/2014/main" id="{FAE671EC-8DEC-4D6C-8BA0-DBA69C86436B}"/>
            </a:ext>
          </a:extLst>
        </xdr:cNvPr>
        <xdr:cNvSpPr/>
      </xdr:nvSpPr>
      <xdr:spPr>
        <a:xfrm>
          <a:off x="13096875" y="16933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108676</xdr:rowOff>
    </xdr:from>
    <xdr:to>
      <xdr:col>72</xdr:col>
      <xdr:colOff>38100</xdr:colOff>
      <xdr:row>104</xdr:row>
      <xdr:rowOff>38826</xdr:rowOff>
    </xdr:to>
    <xdr:sp textlink="">
      <xdr:nvSpPr>
        <xdr:cNvPr id="860" name="フローチャート: 判断 859">
          <a:extLst>
            <a:ext uri="{FF2B5EF4-FFF2-40B4-BE49-F238E27FC236}">
              <a16:creationId xmlns:a16="http://schemas.microsoft.com/office/drawing/2014/main" id="{A38FD0B8-3B97-41A0-BA95-5FA5752561B3}"/>
            </a:ext>
          </a:extLst>
        </xdr:cNvPr>
        <xdr:cNvSpPr/>
      </xdr:nvSpPr>
      <xdr:spPr>
        <a:xfrm>
          <a:off x="12296775" y="169076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76019</xdr:rowOff>
    </xdr:from>
    <xdr:to>
      <xdr:col>67</xdr:col>
      <xdr:colOff>101600</xdr:colOff>
      <xdr:row>104</xdr:row>
      <xdr:rowOff>6169</xdr:rowOff>
    </xdr:to>
    <xdr:sp textlink="">
      <xdr:nvSpPr>
        <xdr:cNvPr id="861" name="フローチャート: 判断 860">
          <a:extLst>
            <a:ext uri="{FF2B5EF4-FFF2-40B4-BE49-F238E27FC236}">
              <a16:creationId xmlns:a16="http://schemas.microsoft.com/office/drawing/2014/main" id="{8759FF69-3E08-4EA0-A222-7A76F2148EC8}"/>
            </a:ext>
          </a:extLst>
        </xdr:cNvPr>
        <xdr:cNvSpPr/>
      </xdr:nvSpPr>
      <xdr:spPr>
        <a:xfrm>
          <a:off x="11487150" y="168781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862" name="テキスト ボックス 861">
          <a:extLst>
            <a:ext uri="{FF2B5EF4-FFF2-40B4-BE49-F238E27FC236}">
              <a16:creationId xmlns:a16="http://schemas.microsoft.com/office/drawing/2014/main" id="{B06C5521-A90E-4F96-A467-A43DB81A2D00}"/>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863" name="テキスト ボックス 862">
          <a:extLst>
            <a:ext uri="{FF2B5EF4-FFF2-40B4-BE49-F238E27FC236}">
              <a16:creationId xmlns:a16="http://schemas.microsoft.com/office/drawing/2014/main" id="{483152C3-A94E-426C-BA1A-82DE7D30FE1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864" name="テキスト ボックス 863">
          <a:extLst>
            <a:ext uri="{FF2B5EF4-FFF2-40B4-BE49-F238E27FC236}">
              <a16:creationId xmlns:a16="http://schemas.microsoft.com/office/drawing/2014/main" id="{2048E9F8-0B30-4603-BFF5-3102B91F4BC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865" name="テキスト ボックス 864">
          <a:extLst>
            <a:ext uri="{FF2B5EF4-FFF2-40B4-BE49-F238E27FC236}">
              <a16:creationId xmlns:a16="http://schemas.microsoft.com/office/drawing/2014/main" id="{50E1FF24-C778-4903-A9AF-93DD228599B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866" name="テキスト ボックス 865">
          <a:extLst>
            <a:ext uri="{FF2B5EF4-FFF2-40B4-BE49-F238E27FC236}">
              <a16:creationId xmlns:a16="http://schemas.microsoft.com/office/drawing/2014/main" id="{FDC0B1B4-6AFF-4DAD-8100-93532008369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53158</xdr:rowOff>
    </xdr:from>
    <xdr:to>
      <xdr:col>85</xdr:col>
      <xdr:colOff>177800</xdr:colOff>
      <xdr:row>105</xdr:row>
      <xdr:rowOff>154758</xdr:rowOff>
    </xdr:to>
    <xdr:sp textlink="">
      <xdr:nvSpPr>
        <xdr:cNvPr id="867" name="楕円 866">
          <a:extLst>
            <a:ext uri="{FF2B5EF4-FFF2-40B4-BE49-F238E27FC236}">
              <a16:creationId xmlns:a16="http://schemas.microsoft.com/office/drawing/2014/main" id="{8C85B108-049F-4952-A4D3-F3DB2CA972A2}"/>
            </a:ext>
          </a:extLst>
        </xdr:cNvPr>
        <xdr:cNvSpPr/>
      </xdr:nvSpPr>
      <xdr:spPr>
        <a:xfrm>
          <a:off x="14649450" y="171949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31585</xdr:rowOff>
    </xdr:from>
    <xdr:ext cx="405111" cy="259045"/>
    <xdr:sp textlink="">
      <xdr:nvSpPr>
        <xdr:cNvPr id="868" name="【公民館】&#10;有形固定資産減価償却率該当値テキスト">
          <a:extLst>
            <a:ext uri="{FF2B5EF4-FFF2-40B4-BE49-F238E27FC236}">
              <a16:creationId xmlns:a16="http://schemas.microsoft.com/office/drawing/2014/main" id="{0EE1AA17-DEA9-461F-8BD5-782E9451A2BE}"/>
            </a:ext>
          </a:extLst>
        </xdr:cNvPr>
        <xdr:cNvSpPr txBox="1"/>
      </xdr:nvSpPr>
      <xdr:spPr>
        <a:xfrm>
          <a:off x="14735175" y="1717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149498</xdr:rowOff>
    </xdr:from>
    <xdr:to>
      <xdr:col>81</xdr:col>
      <xdr:colOff>101600</xdr:colOff>
      <xdr:row>105</xdr:row>
      <xdr:rowOff>79648</xdr:rowOff>
    </xdr:to>
    <xdr:sp textlink="">
      <xdr:nvSpPr>
        <xdr:cNvPr id="869" name="楕円 868">
          <a:extLst>
            <a:ext uri="{FF2B5EF4-FFF2-40B4-BE49-F238E27FC236}">
              <a16:creationId xmlns:a16="http://schemas.microsoft.com/office/drawing/2014/main" id="{4DD0893E-2CD7-4187-9206-ECAEB7AA2F4E}"/>
            </a:ext>
          </a:extLst>
        </xdr:cNvPr>
        <xdr:cNvSpPr/>
      </xdr:nvSpPr>
      <xdr:spPr>
        <a:xfrm>
          <a:off x="13887450" y="171230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28848</xdr:rowOff>
    </xdr:from>
    <xdr:to>
      <xdr:col>85</xdr:col>
      <xdr:colOff>127000</xdr:colOff>
      <xdr:row>105</xdr:row>
      <xdr:rowOff>103958</xdr:rowOff>
    </xdr:to>
    <xdr:cxnSp macro="">
      <xdr:nvCxnSpPr>
        <xdr:cNvPr id="870" name="直線コネクタ 869">
          <a:extLst>
            <a:ext uri="{FF2B5EF4-FFF2-40B4-BE49-F238E27FC236}">
              <a16:creationId xmlns:a16="http://schemas.microsoft.com/office/drawing/2014/main" id="{08D6B11E-1CC6-4CA9-9FF3-3A3FAE16EAED}"/>
            </a:ext>
          </a:extLst>
        </xdr:cNvPr>
        <xdr:cNvCxnSpPr/>
      </xdr:nvCxnSpPr>
      <xdr:spPr>
        <a:xfrm>
          <a:off x="13935075" y="17170673"/>
          <a:ext cx="762000" cy="8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159294</xdr:rowOff>
    </xdr:from>
    <xdr:to>
      <xdr:col>76</xdr:col>
      <xdr:colOff>165100</xdr:colOff>
      <xdr:row>105</xdr:row>
      <xdr:rowOff>89444</xdr:rowOff>
    </xdr:to>
    <xdr:sp textlink="">
      <xdr:nvSpPr>
        <xdr:cNvPr id="871" name="楕円 870">
          <a:extLst>
            <a:ext uri="{FF2B5EF4-FFF2-40B4-BE49-F238E27FC236}">
              <a16:creationId xmlns:a16="http://schemas.microsoft.com/office/drawing/2014/main" id="{4FBEE24E-56CF-46C4-ACC4-5D585409CD69}"/>
            </a:ext>
          </a:extLst>
        </xdr:cNvPr>
        <xdr:cNvSpPr/>
      </xdr:nvSpPr>
      <xdr:spPr>
        <a:xfrm>
          <a:off x="13096875" y="171360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28848</xdr:rowOff>
    </xdr:from>
    <xdr:to>
      <xdr:col>81</xdr:col>
      <xdr:colOff>50800</xdr:colOff>
      <xdr:row>105</xdr:row>
      <xdr:rowOff>38644</xdr:rowOff>
    </xdr:to>
    <xdr:cxnSp macro="">
      <xdr:nvCxnSpPr>
        <xdr:cNvPr id="872" name="直線コネクタ 871">
          <a:extLst>
            <a:ext uri="{FF2B5EF4-FFF2-40B4-BE49-F238E27FC236}">
              <a16:creationId xmlns:a16="http://schemas.microsoft.com/office/drawing/2014/main" id="{F4CE59F1-1C90-4BB9-BEF9-10E24DF4FCCF}"/>
            </a:ext>
          </a:extLst>
        </xdr:cNvPr>
        <xdr:cNvCxnSpPr/>
      </xdr:nvCxnSpPr>
      <xdr:spPr>
        <a:xfrm flipV="1">
          <a:off x="13144500" y="17170673"/>
          <a:ext cx="790575" cy="1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87449</xdr:rowOff>
    </xdr:from>
    <xdr:to>
      <xdr:col>72</xdr:col>
      <xdr:colOff>38100</xdr:colOff>
      <xdr:row>105</xdr:row>
      <xdr:rowOff>17599</xdr:rowOff>
    </xdr:to>
    <xdr:sp textlink="">
      <xdr:nvSpPr>
        <xdr:cNvPr id="873" name="楕円 872">
          <a:extLst>
            <a:ext uri="{FF2B5EF4-FFF2-40B4-BE49-F238E27FC236}">
              <a16:creationId xmlns:a16="http://schemas.microsoft.com/office/drawing/2014/main" id="{4CDF682F-B568-40D5-8AA1-001B493F5C06}"/>
            </a:ext>
          </a:extLst>
        </xdr:cNvPr>
        <xdr:cNvSpPr/>
      </xdr:nvSpPr>
      <xdr:spPr>
        <a:xfrm>
          <a:off x="12296775" y="170578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138249</xdr:rowOff>
    </xdr:from>
    <xdr:to>
      <xdr:col>76</xdr:col>
      <xdr:colOff>114300</xdr:colOff>
      <xdr:row>105</xdr:row>
      <xdr:rowOff>38644</xdr:rowOff>
    </xdr:to>
    <xdr:cxnSp macro="">
      <xdr:nvCxnSpPr>
        <xdr:cNvPr id="874" name="直線コネクタ 873">
          <a:extLst>
            <a:ext uri="{FF2B5EF4-FFF2-40B4-BE49-F238E27FC236}">
              <a16:creationId xmlns:a16="http://schemas.microsoft.com/office/drawing/2014/main" id="{417F1CFA-5E89-4BDE-8478-99A29B637B6A}"/>
            </a:ext>
          </a:extLst>
        </xdr:cNvPr>
        <xdr:cNvCxnSpPr/>
      </xdr:nvCxnSpPr>
      <xdr:spPr>
        <a:xfrm>
          <a:off x="12344400" y="17114974"/>
          <a:ext cx="800100" cy="6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111942</xdr:rowOff>
    </xdr:from>
    <xdr:to>
      <xdr:col>67</xdr:col>
      <xdr:colOff>101600</xdr:colOff>
      <xdr:row>106</xdr:row>
      <xdr:rowOff>42092</xdr:rowOff>
    </xdr:to>
    <xdr:sp textlink="">
      <xdr:nvSpPr>
        <xdr:cNvPr id="875" name="楕円 874">
          <a:extLst>
            <a:ext uri="{FF2B5EF4-FFF2-40B4-BE49-F238E27FC236}">
              <a16:creationId xmlns:a16="http://schemas.microsoft.com/office/drawing/2014/main" id="{CE704BAF-DF7E-472F-9077-CF61EB91C962}"/>
            </a:ext>
          </a:extLst>
        </xdr:cNvPr>
        <xdr:cNvSpPr/>
      </xdr:nvSpPr>
      <xdr:spPr>
        <a:xfrm>
          <a:off x="11487150" y="172569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138249</xdr:rowOff>
    </xdr:from>
    <xdr:to>
      <xdr:col>71</xdr:col>
      <xdr:colOff>177800</xdr:colOff>
      <xdr:row>105</xdr:row>
      <xdr:rowOff>162742</xdr:rowOff>
    </xdr:to>
    <xdr:cxnSp macro="">
      <xdr:nvCxnSpPr>
        <xdr:cNvPr id="876" name="直線コネクタ 875">
          <a:extLst>
            <a:ext uri="{FF2B5EF4-FFF2-40B4-BE49-F238E27FC236}">
              <a16:creationId xmlns:a16="http://schemas.microsoft.com/office/drawing/2014/main" id="{317A5C50-4322-4D12-AE6A-221916BE0518}"/>
            </a:ext>
          </a:extLst>
        </xdr:cNvPr>
        <xdr:cNvCxnSpPr/>
      </xdr:nvCxnSpPr>
      <xdr:spPr>
        <a:xfrm flipV="1">
          <a:off x="11534775" y="17114974"/>
          <a:ext cx="809625"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107604</xdr:rowOff>
    </xdr:from>
    <xdr:ext cx="405111" cy="259045"/>
    <xdr:sp textlink="">
      <xdr:nvSpPr>
        <xdr:cNvPr id="877" name="n_1aveValue【公民館】&#10;有形固定資産減価償却率">
          <a:extLst>
            <a:ext uri="{FF2B5EF4-FFF2-40B4-BE49-F238E27FC236}">
              <a16:creationId xmlns:a16="http://schemas.microsoft.com/office/drawing/2014/main" id="{8AC192EF-2FF4-46CE-8D11-2651AE1966C9}"/>
            </a:ext>
          </a:extLst>
        </xdr:cNvPr>
        <xdr:cNvSpPr txBox="1"/>
      </xdr:nvSpPr>
      <xdr:spPr>
        <a:xfrm>
          <a:off x="13745219" y="16735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78213</xdr:rowOff>
    </xdr:from>
    <xdr:ext cx="405111" cy="259045"/>
    <xdr:sp textlink="">
      <xdr:nvSpPr>
        <xdr:cNvPr id="878" name="n_2aveValue【公民館】&#10;有形固定資産減価償却率">
          <a:extLst>
            <a:ext uri="{FF2B5EF4-FFF2-40B4-BE49-F238E27FC236}">
              <a16:creationId xmlns:a16="http://schemas.microsoft.com/office/drawing/2014/main" id="{A3A411EF-6D9F-4165-BD12-5910B0CDFDCC}"/>
            </a:ext>
          </a:extLst>
        </xdr:cNvPr>
        <xdr:cNvSpPr txBox="1"/>
      </xdr:nvSpPr>
      <xdr:spPr>
        <a:xfrm>
          <a:off x="12964169" y="1670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55353</xdr:rowOff>
    </xdr:from>
    <xdr:ext cx="405111" cy="259045"/>
    <xdr:sp textlink="">
      <xdr:nvSpPr>
        <xdr:cNvPr id="879" name="n_3aveValue【公民館】&#10;有形固定資産減価償却率">
          <a:extLst>
            <a:ext uri="{FF2B5EF4-FFF2-40B4-BE49-F238E27FC236}">
              <a16:creationId xmlns:a16="http://schemas.microsoft.com/office/drawing/2014/main" id="{CE5DB343-6E69-4729-805B-CAFCE70487A9}"/>
            </a:ext>
          </a:extLst>
        </xdr:cNvPr>
        <xdr:cNvSpPr txBox="1"/>
      </xdr:nvSpPr>
      <xdr:spPr>
        <a:xfrm>
          <a:off x="12164069" y="16686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22696</xdr:rowOff>
    </xdr:from>
    <xdr:ext cx="405111" cy="259045"/>
    <xdr:sp textlink="">
      <xdr:nvSpPr>
        <xdr:cNvPr id="880" name="n_4aveValue【公民館】&#10;有形固定資産減価償却率">
          <a:extLst>
            <a:ext uri="{FF2B5EF4-FFF2-40B4-BE49-F238E27FC236}">
              <a16:creationId xmlns:a16="http://schemas.microsoft.com/office/drawing/2014/main" id="{D7CAC4A1-B581-457D-9A8C-B1309EC966E9}"/>
            </a:ext>
          </a:extLst>
        </xdr:cNvPr>
        <xdr:cNvSpPr txBox="1"/>
      </xdr:nvSpPr>
      <xdr:spPr>
        <a:xfrm>
          <a:off x="11354444" y="16656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70775</xdr:rowOff>
    </xdr:from>
    <xdr:ext cx="405111" cy="259045"/>
    <xdr:sp textlink="">
      <xdr:nvSpPr>
        <xdr:cNvPr id="881" name="n_1mainValue【公民館】&#10;有形固定資産減価償却率">
          <a:extLst>
            <a:ext uri="{FF2B5EF4-FFF2-40B4-BE49-F238E27FC236}">
              <a16:creationId xmlns:a16="http://schemas.microsoft.com/office/drawing/2014/main" id="{168566BB-B1EF-44D2-9C07-F2E50B32E1B1}"/>
            </a:ext>
          </a:extLst>
        </xdr:cNvPr>
        <xdr:cNvSpPr txBox="1"/>
      </xdr:nvSpPr>
      <xdr:spPr>
        <a:xfrm>
          <a:off x="13745219" y="17212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80571</xdr:rowOff>
    </xdr:from>
    <xdr:ext cx="405111" cy="259045"/>
    <xdr:sp textlink="">
      <xdr:nvSpPr>
        <xdr:cNvPr id="882" name="n_2mainValue【公民館】&#10;有形固定資産減価償却率">
          <a:extLst>
            <a:ext uri="{FF2B5EF4-FFF2-40B4-BE49-F238E27FC236}">
              <a16:creationId xmlns:a16="http://schemas.microsoft.com/office/drawing/2014/main" id="{52EFCC75-6DAF-47CB-8F4A-4B8AE8993A64}"/>
            </a:ext>
          </a:extLst>
        </xdr:cNvPr>
        <xdr:cNvSpPr txBox="1"/>
      </xdr:nvSpPr>
      <xdr:spPr>
        <a:xfrm>
          <a:off x="12964169" y="17228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8726</xdr:rowOff>
    </xdr:from>
    <xdr:ext cx="405111" cy="259045"/>
    <xdr:sp textlink="">
      <xdr:nvSpPr>
        <xdr:cNvPr id="883" name="n_3mainValue【公民館】&#10;有形固定資産減価償却率">
          <a:extLst>
            <a:ext uri="{FF2B5EF4-FFF2-40B4-BE49-F238E27FC236}">
              <a16:creationId xmlns:a16="http://schemas.microsoft.com/office/drawing/2014/main" id="{B78BEAC5-2AEA-471A-BAF3-75D187814094}"/>
            </a:ext>
          </a:extLst>
        </xdr:cNvPr>
        <xdr:cNvSpPr txBox="1"/>
      </xdr:nvSpPr>
      <xdr:spPr>
        <a:xfrm>
          <a:off x="12164069" y="17156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33219</xdr:rowOff>
    </xdr:from>
    <xdr:ext cx="405111" cy="259045"/>
    <xdr:sp textlink="">
      <xdr:nvSpPr>
        <xdr:cNvPr id="884" name="n_4mainValue【公民館】&#10;有形固定資産減価償却率">
          <a:extLst>
            <a:ext uri="{FF2B5EF4-FFF2-40B4-BE49-F238E27FC236}">
              <a16:creationId xmlns:a16="http://schemas.microsoft.com/office/drawing/2014/main" id="{1AC72D7A-5452-43CA-9D32-5BF594CD3D1C}"/>
            </a:ext>
          </a:extLst>
        </xdr:cNvPr>
        <xdr:cNvSpPr txBox="1"/>
      </xdr:nvSpPr>
      <xdr:spPr>
        <a:xfrm>
          <a:off x="11354444" y="17346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885" name="正方形/長方形 884">
          <a:extLst>
            <a:ext uri="{FF2B5EF4-FFF2-40B4-BE49-F238E27FC236}">
              <a16:creationId xmlns:a16="http://schemas.microsoft.com/office/drawing/2014/main" id="{D340D097-52AE-444C-8FDE-636C0C485FB7}"/>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886" name="正方形/長方形 885">
          <a:extLst>
            <a:ext uri="{FF2B5EF4-FFF2-40B4-BE49-F238E27FC236}">
              <a16:creationId xmlns:a16="http://schemas.microsoft.com/office/drawing/2014/main" id="{6DC0DFA0-1F75-4108-BFD7-6BF63592A43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887" name="正方形/長方形 886">
          <a:extLst>
            <a:ext uri="{FF2B5EF4-FFF2-40B4-BE49-F238E27FC236}">
              <a16:creationId xmlns:a16="http://schemas.microsoft.com/office/drawing/2014/main" id="{413C8C7D-0808-40E8-B5C1-9737B48C5A61}"/>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888" name="正方形/長方形 887">
          <a:extLst>
            <a:ext uri="{FF2B5EF4-FFF2-40B4-BE49-F238E27FC236}">
              <a16:creationId xmlns:a16="http://schemas.microsoft.com/office/drawing/2014/main" id="{2C04F9FC-B0AC-4992-AABC-DED2A299B86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889" name="正方形/長方形 888">
          <a:extLst>
            <a:ext uri="{FF2B5EF4-FFF2-40B4-BE49-F238E27FC236}">
              <a16:creationId xmlns:a16="http://schemas.microsoft.com/office/drawing/2014/main" id="{950619C5-70CE-4D31-B52F-F3F7ACAB327A}"/>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890" name="正方形/長方形 889">
          <a:extLst>
            <a:ext uri="{FF2B5EF4-FFF2-40B4-BE49-F238E27FC236}">
              <a16:creationId xmlns:a16="http://schemas.microsoft.com/office/drawing/2014/main" id="{947F08EC-CA50-484A-8767-9AF76A6EE672}"/>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891" name="正方形/長方形 890">
          <a:extLst>
            <a:ext uri="{FF2B5EF4-FFF2-40B4-BE49-F238E27FC236}">
              <a16:creationId xmlns:a16="http://schemas.microsoft.com/office/drawing/2014/main" id="{7035B6B1-441A-4CE4-B408-AAFE408068A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892" name="正方形/長方形 891">
          <a:extLst>
            <a:ext uri="{FF2B5EF4-FFF2-40B4-BE49-F238E27FC236}">
              <a16:creationId xmlns:a16="http://schemas.microsoft.com/office/drawing/2014/main" id="{4472EF36-0B33-4C45-9ADE-3B1471C45EAC}"/>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893" name="テキスト ボックス 892">
          <a:extLst>
            <a:ext uri="{FF2B5EF4-FFF2-40B4-BE49-F238E27FC236}">
              <a16:creationId xmlns:a16="http://schemas.microsoft.com/office/drawing/2014/main" id="{06B9F4D1-0427-4E6D-BA46-AB196A61851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AB03D3D9-7727-4743-8A3F-ECECBFEF98B0}"/>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5" name="直線コネクタ 894">
          <a:extLst>
            <a:ext uri="{FF2B5EF4-FFF2-40B4-BE49-F238E27FC236}">
              <a16:creationId xmlns:a16="http://schemas.microsoft.com/office/drawing/2014/main" id="{9F90963C-5244-4457-BC5C-AEABDF783ACC}"/>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textlink="">
      <xdr:nvSpPr>
        <xdr:cNvPr id="896" name="テキスト ボックス 895">
          <a:extLst>
            <a:ext uri="{FF2B5EF4-FFF2-40B4-BE49-F238E27FC236}">
              <a16:creationId xmlns:a16="http://schemas.microsoft.com/office/drawing/2014/main" id="{04FFC7C2-CA9B-4B87-BE19-A22853315083}"/>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7" name="直線コネクタ 896">
          <a:extLst>
            <a:ext uri="{FF2B5EF4-FFF2-40B4-BE49-F238E27FC236}">
              <a16:creationId xmlns:a16="http://schemas.microsoft.com/office/drawing/2014/main" id="{A05D94CD-362B-4243-9648-57355CDE2A1C}"/>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textlink="">
      <xdr:nvSpPr>
        <xdr:cNvPr id="898" name="テキスト ボックス 897">
          <a:extLst>
            <a:ext uri="{FF2B5EF4-FFF2-40B4-BE49-F238E27FC236}">
              <a16:creationId xmlns:a16="http://schemas.microsoft.com/office/drawing/2014/main" id="{82E2ACB7-36D4-438F-A425-FB7B18EE4E37}"/>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41CDE7F1-5535-444D-B6F1-FD6307AFC2D7}"/>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textlink="">
      <xdr:nvSpPr>
        <xdr:cNvPr id="900" name="テキスト ボックス 899">
          <a:extLst>
            <a:ext uri="{FF2B5EF4-FFF2-40B4-BE49-F238E27FC236}">
              <a16:creationId xmlns:a16="http://schemas.microsoft.com/office/drawing/2014/main" id="{40C7E9FD-4392-4ED9-AC70-662ABFDE43D4}"/>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1" name="直線コネクタ 900">
          <a:extLst>
            <a:ext uri="{FF2B5EF4-FFF2-40B4-BE49-F238E27FC236}">
              <a16:creationId xmlns:a16="http://schemas.microsoft.com/office/drawing/2014/main" id="{73CDB8A1-687E-463C-B1B2-7523C0CF7433}"/>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textlink="">
      <xdr:nvSpPr>
        <xdr:cNvPr id="902" name="テキスト ボックス 901">
          <a:extLst>
            <a:ext uri="{FF2B5EF4-FFF2-40B4-BE49-F238E27FC236}">
              <a16:creationId xmlns:a16="http://schemas.microsoft.com/office/drawing/2014/main" id="{9E84BE7C-C027-4B8C-AE71-145306C0B00A}"/>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3" name="直線コネクタ 902">
          <a:extLst>
            <a:ext uri="{FF2B5EF4-FFF2-40B4-BE49-F238E27FC236}">
              <a16:creationId xmlns:a16="http://schemas.microsoft.com/office/drawing/2014/main" id="{05C42053-965B-4EFA-BFB7-CC1505221620}"/>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textlink="">
      <xdr:nvSpPr>
        <xdr:cNvPr id="904" name="テキスト ボックス 903">
          <a:extLst>
            <a:ext uri="{FF2B5EF4-FFF2-40B4-BE49-F238E27FC236}">
              <a16:creationId xmlns:a16="http://schemas.microsoft.com/office/drawing/2014/main" id="{77F8D015-3987-47A7-804A-BE95DB1ED1DA}"/>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00142F55-CB5E-4B63-AA65-5ED6BC07A2C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906" name="テキスト ボックス 905">
          <a:extLst>
            <a:ext uri="{FF2B5EF4-FFF2-40B4-BE49-F238E27FC236}">
              <a16:creationId xmlns:a16="http://schemas.microsoft.com/office/drawing/2014/main" id="{5DDEEA78-AD9B-4919-982B-A6F180866990}"/>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907" name="【公民館】&#10;一人当たり面積グラフ枠">
          <a:extLst>
            <a:ext uri="{FF2B5EF4-FFF2-40B4-BE49-F238E27FC236}">
              <a16:creationId xmlns:a16="http://schemas.microsoft.com/office/drawing/2014/main" id="{73871D00-43F8-48C3-8422-03278B197960}"/>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57150</xdr:rowOff>
    </xdr:from>
    <xdr:to>
      <xdr:col>116</xdr:col>
      <xdr:colOff>62864</xdr:colOff>
      <xdr:row>108</xdr:row>
      <xdr:rowOff>139700</xdr:rowOff>
    </xdr:to>
    <xdr:cxnSp macro="">
      <xdr:nvCxnSpPr>
        <xdr:cNvPr id="908" name="直線コネクタ 907">
          <a:extLst>
            <a:ext uri="{FF2B5EF4-FFF2-40B4-BE49-F238E27FC236}">
              <a16:creationId xmlns:a16="http://schemas.microsoft.com/office/drawing/2014/main" id="{A8117CF2-3443-4079-9229-73DA0B8B64B3}"/>
            </a:ext>
          </a:extLst>
        </xdr:cNvPr>
        <xdr:cNvCxnSpPr/>
      </xdr:nvCxnSpPr>
      <xdr:spPr>
        <a:xfrm flipV="1">
          <a:off x="19954239" y="1651635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textlink="">
      <xdr:nvSpPr>
        <xdr:cNvPr id="909" name="【公民館】&#10;一人当たり面積最小値テキスト">
          <a:extLst>
            <a:ext uri="{FF2B5EF4-FFF2-40B4-BE49-F238E27FC236}">
              <a16:creationId xmlns:a16="http://schemas.microsoft.com/office/drawing/2014/main" id="{CE3982FC-971A-479C-888A-A385C3B70F2C}"/>
            </a:ext>
          </a:extLst>
        </xdr:cNvPr>
        <xdr:cNvSpPr txBox="1"/>
      </xdr:nvSpPr>
      <xdr:spPr>
        <a:xfrm>
          <a:off x="19992975" y="1779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910" name="直線コネクタ 909">
          <a:extLst>
            <a:ext uri="{FF2B5EF4-FFF2-40B4-BE49-F238E27FC236}">
              <a16:creationId xmlns:a16="http://schemas.microsoft.com/office/drawing/2014/main" id="{0C454437-0B73-49BC-BE6D-0D39343026DB}"/>
            </a:ext>
          </a:extLst>
        </xdr:cNvPr>
        <xdr:cNvCxnSpPr/>
      </xdr:nvCxnSpPr>
      <xdr:spPr>
        <a:xfrm>
          <a:off x="19878675" y="1780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3827</xdr:rowOff>
    </xdr:from>
    <xdr:ext cx="469744" cy="259045"/>
    <xdr:sp textlink="">
      <xdr:nvSpPr>
        <xdr:cNvPr id="911" name="【公民館】&#10;一人当たり面積最大値テキスト">
          <a:extLst>
            <a:ext uri="{FF2B5EF4-FFF2-40B4-BE49-F238E27FC236}">
              <a16:creationId xmlns:a16="http://schemas.microsoft.com/office/drawing/2014/main" id="{E860133C-FA02-4F07-8B0B-C0A1F55574D7}"/>
            </a:ext>
          </a:extLst>
        </xdr:cNvPr>
        <xdr:cNvSpPr txBox="1"/>
      </xdr:nvSpPr>
      <xdr:spPr>
        <a:xfrm>
          <a:off x="19992975" y="1629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57150</xdr:rowOff>
    </xdr:from>
    <xdr:to>
      <xdr:col>116</xdr:col>
      <xdr:colOff>152400</xdr:colOff>
      <xdr:row>101</xdr:row>
      <xdr:rowOff>57150</xdr:rowOff>
    </xdr:to>
    <xdr:cxnSp macro="">
      <xdr:nvCxnSpPr>
        <xdr:cNvPr id="912" name="直線コネクタ 911">
          <a:extLst>
            <a:ext uri="{FF2B5EF4-FFF2-40B4-BE49-F238E27FC236}">
              <a16:creationId xmlns:a16="http://schemas.microsoft.com/office/drawing/2014/main" id="{9FC1FCF4-0810-4404-9A93-EEC6E5C7C0A5}"/>
            </a:ext>
          </a:extLst>
        </xdr:cNvPr>
        <xdr:cNvCxnSpPr/>
      </xdr:nvCxnSpPr>
      <xdr:spPr>
        <a:xfrm>
          <a:off x="19878675" y="1651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118127</xdr:rowOff>
    </xdr:from>
    <xdr:ext cx="469744" cy="259045"/>
    <xdr:sp textlink="">
      <xdr:nvSpPr>
        <xdr:cNvPr id="913" name="【公民館】&#10;一人当たり面積平均値テキスト">
          <a:extLst>
            <a:ext uri="{FF2B5EF4-FFF2-40B4-BE49-F238E27FC236}">
              <a16:creationId xmlns:a16="http://schemas.microsoft.com/office/drawing/2014/main" id="{A1440DE3-6A06-41A6-AB1F-D6829ED738A9}"/>
            </a:ext>
          </a:extLst>
        </xdr:cNvPr>
        <xdr:cNvSpPr txBox="1"/>
      </xdr:nvSpPr>
      <xdr:spPr>
        <a:xfrm>
          <a:off x="19992975" y="17094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95250</xdr:rowOff>
    </xdr:from>
    <xdr:to>
      <xdr:col>116</xdr:col>
      <xdr:colOff>114300</xdr:colOff>
      <xdr:row>106</xdr:row>
      <xdr:rowOff>25400</xdr:rowOff>
    </xdr:to>
    <xdr:sp textlink="">
      <xdr:nvSpPr>
        <xdr:cNvPr id="914" name="フローチャート: 判断 913">
          <a:extLst>
            <a:ext uri="{FF2B5EF4-FFF2-40B4-BE49-F238E27FC236}">
              <a16:creationId xmlns:a16="http://schemas.microsoft.com/office/drawing/2014/main" id="{805030BA-F5E9-451D-9105-6CA9971542C7}"/>
            </a:ext>
          </a:extLst>
        </xdr:cNvPr>
        <xdr:cNvSpPr/>
      </xdr:nvSpPr>
      <xdr:spPr>
        <a:xfrm>
          <a:off x="19897725" y="17240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120650</xdr:rowOff>
    </xdr:from>
    <xdr:to>
      <xdr:col>112</xdr:col>
      <xdr:colOff>38100</xdr:colOff>
      <xdr:row>106</xdr:row>
      <xdr:rowOff>50800</xdr:rowOff>
    </xdr:to>
    <xdr:sp textlink="">
      <xdr:nvSpPr>
        <xdr:cNvPr id="915" name="フローチャート: 判断 914">
          <a:extLst>
            <a:ext uri="{FF2B5EF4-FFF2-40B4-BE49-F238E27FC236}">
              <a16:creationId xmlns:a16="http://schemas.microsoft.com/office/drawing/2014/main" id="{B5C437C4-8364-437B-BEDA-8C1F5FE99356}"/>
            </a:ext>
          </a:extLst>
        </xdr:cNvPr>
        <xdr:cNvSpPr/>
      </xdr:nvSpPr>
      <xdr:spPr>
        <a:xfrm>
          <a:off x="19154775" y="172688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textlink="">
      <xdr:nvSpPr>
        <xdr:cNvPr id="916" name="フローチャート: 判断 915">
          <a:extLst>
            <a:ext uri="{FF2B5EF4-FFF2-40B4-BE49-F238E27FC236}">
              <a16:creationId xmlns:a16="http://schemas.microsoft.com/office/drawing/2014/main" id="{15417C2B-2D90-40F8-B3E5-F2F24EAE2F68}"/>
            </a:ext>
          </a:extLst>
        </xdr:cNvPr>
        <xdr:cNvSpPr/>
      </xdr:nvSpPr>
      <xdr:spPr>
        <a:xfrm>
          <a:off x="18345150" y="172688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120650</xdr:rowOff>
    </xdr:from>
    <xdr:to>
      <xdr:col>102</xdr:col>
      <xdr:colOff>165100</xdr:colOff>
      <xdr:row>106</xdr:row>
      <xdr:rowOff>50800</xdr:rowOff>
    </xdr:to>
    <xdr:sp textlink="">
      <xdr:nvSpPr>
        <xdr:cNvPr id="917" name="フローチャート: 判断 916">
          <a:extLst>
            <a:ext uri="{FF2B5EF4-FFF2-40B4-BE49-F238E27FC236}">
              <a16:creationId xmlns:a16="http://schemas.microsoft.com/office/drawing/2014/main" id="{A2C1248E-8E87-4987-A21F-FE11561F66C2}"/>
            </a:ext>
          </a:extLst>
        </xdr:cNvPr>
        <xdr:cNvSpPr/>
      </xdr:nvSpPr>
      <xdr:spPr>
        <a:xfrm>
          <a:off x="17554575" y="172688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107950</xdr:rowOff>
    </xdr:from>
    <xdr:to>
      <xdr:col>98</xdr:col>
      <xdr:colOff>38100</xdr:colOff>
      <xdr:row>106</xdr:row>
      <xdr:rowOff>38100</xdr:rowOff>
    </xdr:to>
    <xdr:sp textlink="">
      <xdr:nvSpPr>
        <xdr:cNvPr id="918" name="フローチャート: 判断 917">
          <a:extLst>
            <a:ext uri="{FF2B5EF4-FFF2-40B4-BE49-F238E27FC236}">
              <a16:creationId xmlns:a16="http://schemas.microsoft.com/office/drawing/2014/main" id="{BB712A81-9308-4CE2-A674-8FC75E0ABCF9}"/>
            </a:ext>
          </a:extLst>
        </xdr:cNvPr>
        <xdr:cNvSpPr/>
      </xdr:nvSpPr>
      <xdr:spPr>
        <a:xfrm>
          <a:off x="16754475" y="17249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919" name="テキスト ボックス 918">
          <a:extLst>
            <a:ext uri="{FF2B5EF4-FFF2-40B4-BE49-F238E27FC236}">
              <a16:creationId xmlns:a16="http://schemas.microsoft.com/office/drawing/2014/main" id="{C354752E-7010-4192-9855-B29D61EC3C9B}"/>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920" name="テキスト ボックス 919">
          <a:extLst>
            <a:ext uri="{FF2B5EF4-FFF2-40B4-BE49-F238E27FC236}">
              <a16:creationId xmlns:a16="http://schemas.microsoft.com/office/drawing/2014/main" id="{0D2071F6-2B38-4F4C-B288-CB2CB4C257D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921" name="テキスト ボックス 920">
          <a:extLst>
            <a:ext uri="{FF2B5EF4-FFF2-40B4-BE49-F238E27FC236}">
              <a16:creationId xmlns:a16="http://schemas.microsoft.com/office/drawing/2014/main" id="{E196D796-092B-40D6-9DAB-13072D1AE7A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922" name="テキスト ボックス 921">
          <a:extLst>
            <a:ext uri="{FF2B5EF4-FFF2-40B4-BE49-F238E27FC236}">
              <a16:creationId xmlns:a16="http://schemas.microsoft.com/office/drawing/2014/main" id="{A5BD6572-ACB1-4FAD-9D64-6BF6BED7833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923" name="テキスト ボックス 922">
          <a:extLst>
            <a:ext uri="{FF2B5EF4-FFF2-40B4-BE49-F238E27FC236}">
              <a16:creationId xmlns:a16="http://schemas.microsoft.com/office/drawing/2014/main" id="{0623A5AD-B874-49C9-A8A3-C02C310B4E9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25400</xdr:rowOff>
    </xdr:from>
    <xdr:to>
      <xdr:col>116</xdr:col>
      <xdr:colOff>114300</xdr:colOff>
      <xdr:row>108</xdr:row>
      <xdr:rowOff>127000</xdr:rowOff>
    </xdr:to>
    <xdr:sp textlink="">
      <xdr:nvSpPr>
        <xdr:cNvPr id="924" name="楕円 923">
          <a:extLst>
            <a:ext uri="{FF2B5EF4-FFF2-40B4-BE49-F238E27FC236}">
              <a16:creationId xmlns:a16="http://schemas.microsoft.com/office/drawing/2014/main" id="{694658DD-D833-495D-A4CD-F7F78BCC4AF8}"/>
            </a:ext>
          </a:extLst>
        </xdr:cNvPr>
        <xdr:cNvSpPr/>
      </xdr:nvSpPr>
      <xdr:spPr>
        <a:xfrm>
          <a:off x="19897725" y="17687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111777</xdr:rowOff>
    </xdr:from>
    <xdr:ext cx="469744" cy="259045"/>
    <xdr:sp textlink="">
      <xdr:nvSpPr>
        <xdr:cNvPr id="925" name="【公民館】&#10;一人当たり面積該当値テキスト">
          <a:extLst>
            <a:ext uri="{FF2B5EF4-FFF2-40B4-BE49-F238E27FC236}">
              <a16:creationId xmlns:a16="http://schemas.microsoft.com/office/drawing/2014/main" id="{2EC50D10-0A4D-48FA-9A16-E377CFCFBFE4}"/>
            </a:ext>
          </a:extLst>
        </xdr:cNvPr>
        <xdr:cNvSpPr txBox="1"/>
      </xdr:nvSpPr>
      <xdr:spPr>
        <a:xfrm>
          <a:off x="19992975" y="1759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25400</xdr:rowOff>
    </xdr:from>
    <xdr:to>
      <xdr:col>112</xdr:col>
      <xdr:colOff>38100</xdr:colOff>
      <xdr:row>108</xdr:row>
      <xdr:rowOff>127000</xdr:rowOff>
    </xdr:to>
    <xdr:sp textlink="">
      <xdr:nvSpPr>
        <xdr:cNvPr id="926" name="楕円 925">
          <a:extLst>
            <a:ext uri="{FF2B5EF4-FFF2-40B4-BE49-F238E27FC236}">
              <a16:creationId xmlns:a16="http://schemas.microsoft.com/office/drawing/2014/main" id="{CD63F93D-E75D-4D2F-B475-910392CA3A8C}"/>
            </a:ext>
          </a:extLst>
        </xdr:cNvPr>
        <xdr:cNvSpPr/>
      </xdr:nvSpPr>
      <xdr:spPr>
        <a:xfrm>
          <a:off x="19154775" y="17687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76200</xdr:rowOff>
    </xdr:from>
    <xdr:to>
      <xdr:col>116</xdr:col>
      <xdr:colOff>63500</xdr:colOff>
      <xdr:row>108</xdr:row>
      <xdr:rowOff>76200</xdr:rowOff>
    </xdr:to>
    <xdr:cxnSp macro="">
      <xdr:nvCxnSpPr>
        <xdr:cNvPr id="927" name="直線コネクタ 926">
          <a:extLst>
            <a:ext uri="{FF2B5EF4-FFF2-40B4-BE49-F238E27FC236}">
              <a16:creationId xmlns:a16="http://schemas.microsoft.com/office/drawing/2014/main" id="{7B239CC1-D09F-4A18-A60C-B77F44609CC8}"/>
            </a:ext>
          </a:extLst>
        </xdr:cNvPr>
        <xdr:cNvCxnSpPr/>
      </xdr:nvCxnSpPr>
      <xdr:spPr>
        <a:xfrm>
          <a:off x="19202400" y="177355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25400</xdr:rowOff>
    </xdr:from>
    <xdr:to>
      <xdr:col>107</xdr:col>
      <xdr:colOff>101600</xdr:colOff>
      <xdr:row>108</xdr:row>
      <xdr:rowOff>127000</xdr:rowOff>
    </xdr:to>
    <xdr:sp textlink="">
      <xdr:nvSpPr>
        <xdr:cNvPr id="928" name="楕円 927">
          <a:extLst>
            <a:ext uri="{FF2B5EF4-FFF2-40B4-BE49-F238E27FC236}">
              <a16:creationId xmlns:a16="http://schemas.microsoft.com/office/drawing/2014/main" id="{4B2BA57B-C605-4002-9BFB-B7D28E52FB63}"/>
            </a:ext>
          </a:extLst>
        </xdr:cNvPr>
        <xdr:cNvSpPr/>
      </xdr:nvSpPr>
      <xdr:spPr>
        <a:xfrm>
          <a:off x="18345150" y="17687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76200</xdr:rowOff>
    </xdr:from>
    <xdr:to>
      <xdr:col>111</xdr:col>
      <xdr:colOff>177800</xdr:colOff>
      <xdr:row>108</xdr:row>
      <xdr:rowOff>76200</xdr:rowOff>
    </xdr:to>
    <xdr:cxnSp macro="">
      <xdr:nvCxnSpPr>
        <xdr:cNvPr id="929" name="直線コネクタ 928">
          <a:extLst>
            <a:ext uri="{FF2B5EF4-FFF2-40B4-BE49-F238E27FC236}">
              <a16:creationId xmlns:a16="http://schemas.microsoft.com/office/drawing/2014/main" id="{0B56994E-467B-4929-8B92-9A16CF060805}"/>
            </a:ext>
          </a:extLst>
        </xdr:cNvPr>
        <xdr:cNvCxnSpPr/>
      </xdr:nvCxnSpPr>
      <xdr:spPr>
        <a:xfrm>
          <a:off x="18392775" y="177355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25400</xdr:rowOff>
    </xdr:from>
    <xdr:to>
      <xdr:col>102</xdr:col>
      <xdr:colOff>165100</xdr:colOff>
      <xdr:row>108</xdr:row>
      <xdr:rowOff>127000</xdr:rowOff>
    </xdr:to>
    <xdr:sp textlink="">
      <xdr:nvSpPr>
        <xdr:cNvPr id="930" name="楕円 929">
          <a:extLst>
            <a:ext uri="{FF2B5EF4-FFF2-40B4-BE49-F238E27FC236}">
              <a16:creationId xmlns:a16="http://schemas.microsoft.com/office/drawing/2014/main" id="{04BCEA5F-B4D4-4640-B435-8CFE930C682A}"/>
            </a:ext>
          </a:extLst>
        </xdr:cNvPr>
        <xdr:cNvSpPr/>
      </xdr:nvSpPr>
      <xdr:spPr>
        <a:xfrm>
          <a:off x="17554575" y="17687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76200</xdr:rowOff>
    </xdr:from>
    <xdr:to>
      <xdr:col>107</xdr:col>
      <xdr:colOff>50800</xdr:colOff>
      <xdr:row>108</xdr:row>
      <xdr:rowOff>76200</xdr:rowOff>
    </xdr:to>
    <xdr:cxnSp macro="">
      <xdr:nvCxnSpPr>
        <xdr:cNvPr id="931" name="直線コネクタ 930">
          <a:extLst>
            <a:ext uri="{FF2B5EF4-FFF2-40B4-BE49-F238E27FC236}">
              <a16:creationId xmlns:a16="http://schemas.microsoft.com/office/drawing/2014/main" id="{FF41639C-2293-424B-B1E5-559A4E2D1ACF}"/>
            </a:ext>
          </a:extLst>
        </xdr:cNvPr>
        <xdr:cNvCxnSpPr/>
      </xdr:nvCxnSpPr>
      <xdr:spPr>
        <a:xfrm>
          <a:off x="17602200" y="177355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25400</xdr:rowOff>
    </xdr:from>
    <xdr:to>
      <xdr:col>98</xdr:col>
      <xdr:colOff>38100</xdr:colOff>
      <xdr:row>108</xdr:row>
      <xdr:rowOff>127000</xdr:rowOff>
    </xdr:to>
    <xdr:sp textlink="">
      <xdr:nvSpPr>
        <xdr:cNvPr id="932" name="楕円 931">
          <a:extLst>
            <a:ext uri="{FF2B5EF4-FFF2-40B4-BE49-F238E27FC236}">
              <a16:creationId xmlns:a16="http://schemas.microsoft.com/office/drawing/2014/main" id="{5AA4C92E-91ED-490D-8A2F-090B36CEFC34}"/>
            </a:ext>
          </a:extLst>
        </xdr:cNvPr>
        <xdr:cNvSpPr/>
      </xdr:nvSpPr>
      <xdr:spPr>
        <a:xfrm>
          <a:off x="16754475" y="17687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76200</xdr:rowOff>
    </xdr:from>
    <xdr:to>
      <xdr:col>102</xdr:col>
      <xdr:colOff>114300</xdr:colOff>
      <xdr:row>108</xdr:row>
      <xdr:rowOff>76200</xdr:rowOff>
    </xdr:to>
    <xdr:cxnSp macro="">
      <xdr:nvCxnSpPr>
        <xdr:cNvPr id="933" name="直線コネクタ 932">
          <a:extLst>
            <a:ext uri="{FF2B5EF4-FFF2-40B4-BE49-F238E27FC236}">
              <a16:creationId xmlns:a16="http://schemas.microsoft.com/office/drawing/2014/main" id="{E8447C26-D6C5-4A58-A720-D608459BAC36}"/>
            </a:ext>
          </a:extLst>
        </xdr:cNvPr>
        <xdr:cNvCxnSpPr/>
      </xdr:nvCxnSpPr>
      <xdr:spPr>
        <a:xfrm>
          <a:off x="16802100" y="177355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67327</xdr:rowOff>
    </xdr:from>
    <xdr:ext cx="469744" cy="259045"/>
    <xdr:sp textlink="">
      <xdr:nvSpPr>
        <xdr:cNvPr id="934" name="n_1aveValue【公民館】&#10;一人当たり面積">
          <a:extLst>
            <a:ext uri="{FF2B5EF4-FFF2-40B4-BE49-F238E27FC236}">
              <a16:creationId xmlns:a16="http://schemas.microsoft.com/office/drawing/2014/main" id="{F72CACF1-7F6B-4359-86D7-44EB64AFADB5}"/>
            </a:ext>
          </a:extLst>
        </xdr:cNvPr>
        <xdr:cNvSpPr txBox="1"/>
      </xdr:nvSpPr>
      <xdr:spPr>
        <a:xfrm>
          <a:off x="18983402" y="1703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67327</xdr:rowOff>
    </xdr:from>
    <xdr:ext cx="469744" cy="259045"/>
    <xdr:sp textlink="">
      <xdr:nvSpPr>
        <xdr:cNvPr id="935" name="n_2aveValue【公民館】&#10;一人当たり面積">
          <a:extLst>
            <a:ext uri="{FF2B5EF4-FFF2-40B4-BE49-F238E27FC236}">
              <a16:creationId xmlns:a16="http://schemas.microsoft.com/office/drawing/2014/main" id="{C92D5845-54BE-4E59-B50D-AC764790A546}"/>
            </a:ext>
          </a:extLst>
        </xdr:cNvPr>
        <xdr:cNvSpPr txBox="1"/>
      </xdr:nvSpPr>
      <xdr:spPr>
        <a:xfrm>
          <a:off x="18183302" y="1703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67327</xdr:rowOff>
    </xdr:from>
    <xdr:ext cx="469744" cy="259045"/>
    <xdr:sp textlink="">
      <xdr:nvSpPr>
        <xdr:cNvPr id="936" name="n_3aveValue【公民館】&#10;一人当たり面積">
          <a:extLst>
            <a:ext uri="{FF2B5EF4-FFF2-40B4-BE49-F238E27FC236}">
              <a16:creationId xmlns:a16="http://schemas.microsoft.com/office/drawing/2014/main" id="{8002F4D8-1B94-42B1-A80B-B82B86AEBAB7}"/>
            </a:ext>
          </a:extLst>
        </xdr:cNvPr>
        <xdr:cNvSpPr txBox="1"/>
      </xdr:nvSpPr>
      <xdr:spPr>
        <a:xfrm>
          <a:off x="17383202" y="1703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54627</xdr:rowOff>
    </xdr:from>
    <xdr:ext cx="469744" cy="259045"/>
    <xdr:sp textlink="">
      <xdr:nvSpPr>
        <xdr:cNvPr id="937" name="n_4aveValue【公民館】&#10;一人当たり面積">
          <a:extLst>
            <a:ext uri="{FF2B5EF4-FFF2-40B4-BE49-F238E27FC236}">
              <a16:creationId xmlns:a16="http://schemas.microsoft.com/office/drawing/2014/main" id="{5E20D539-BA9D-4346-B1BD-7DBF59D6EA83}"/>
            </a:ext>
          </a:extLst>
        </xdr:cNvPr>
        <xdr:cNvSpPr txBox="1"/>
      </xdr:nvSpPr>
      <xdr:spPr>
        <a:xfrm>
          <a:off x="16592627" y="1702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118127</xdr:rowOff>
    </xdr:from>
    <xdr:ext cx="469744" cy="259045"/>
    <xdr:sp textlink="">
      <xdr:nvSpPr>
        <xdr:cNvPr id="938" name="n_1mainValue【公民館】&#10;一人当たり面積">
          <a:extLst>
            <a:ext uri="{FF2B5EF4-FFF2-40B4-BE49-F238E27FC236}">
              <a16:creationId xmlns:a16="http://schemas.microsoft.com/office/drawing/2014/main" id="{AAA3164D-6710-4D6A-84B3-C0EE9B26B574}"/>
            </a:ext>
          </a:extLst>
        </xdr:cNvPr>
        <xdr:cNvSpPr txBox="1"/>
      </xdr:nvSpPr>
      <xdr:spPr>
        <a:xfrm>
          <a:off x="18983402" y="1778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118127</xdr:rowOff>
    </xdr:from>
    <xdr:ext cx="469744" cy="259045"/>
    <xdr:sp textlink="">
      <xdr:nvSpPr>
        <xdr:cNvPr id="939" name="n_2mainValue【公民館】&#10;一人当たり面積">
          <a:extLst>
            <a:ext uri="{FF2B5EF4-FFF2-40B4-BE49-F238E27FC236}">
              <a16:creationId xmlns:a16="http://schemas.microsoft.com/office/drawing/2014/main" id="{6498E363-88C1-478D-BFEF-1539E3F53D55}"/>
            </a:ext>
          </a:extLst>
        </xdr:cNvPr>
        <xdr:cNvSpPr txBox="1"/>
      </xdr:nvSpPr>
      <xdr:spPr>
        <a:xfrm>
          <a:off x="18183302" y="1778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118127</xdr:rowOff>
    </xdr:from>
    <xdr:ext cx="469744" cy="259045"/>
    <xdr:sp textlink="">
      <xdr:nvSpPr>
        <xdr:cNvPr id="940" name="n_3mainValue【公民館】&#10;一人当たり面積">
          <a:extLst>
            <a:ext uri="{FF2B5EF4-FFF2-40B4-BE49-F238E27FC236}">
              <a16:creationId xmlns:a16="http://schemas.microsoft.com/office/drawing/2014/main" id="{537765D3-0AA5-4E1A-8D42-2AC4E99E99A8}"/>
            </a:ext>
          </a:extLst>
        </xdr:cNvPr>
        <xdr:cNvSpPr txBox="1"/>
      </xdr:nvSpPr>
      <xdr:spPr>
        <a:xfrm>
          <a:off x="17383202" y="1778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118127</xdr:rowOff>
    </xdr:from>
    <xdr:ext cx="469744" cy="259045"/>
    <xdr:sp textlink="">
      <xdr:nvSpPr>
        <xdr:cNvPr id="941" name="n_4mainValue【公民館】&#10;一人当たり面積">
          <a:extLst>
            <a:ext uri="{FF2B5EF4-FFF2-40B4-BE49-F238E27FC236}">
              <a16:creationId xmlns:a16="http://schemas.microsoft.com/office/drawing/2014/main" id="{B920357F-B276-47FA-92CC-12AB05F10471}"/>
            </a:ext>
          </a:extLst>
        </xdr:cNvPr>
        <xdr:cNvSpPr txBox="1"/>
      </xdr:nvSpPr>
      <xdr:spPr>
        <a:xfrm>
          <a:off x="16592627" y="1778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942" name="正方形/長方形 941">
          <a:extLst>
            <a:ext uri="{FF2B5EF4-FFF2-40B4-BE49-F238E27FC236}">
              <a16:creationId xmlns:a16="http://schemas.microsoft.com/office/drawing/2014/main" id="{E46EDD7C-3FC3-420C-948F-4533DE862EF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943" name="正方形/長方形 942">
          <a:extLst>
            <a:ext uri="{FF2B5EF4-FFF2-40B4-BE49-F238E27FC236}">
              <a16:creationId xmlns:a16="http://schemas.microsoft.com/office/drawing/2014/main" id="{2C414C47-7F97-4808-8242-5EF63AD226E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944" name="テキスト ボックス 943">
          <a:extLst>
            <a:ext uri="{FF2B5EF4-FFF2-40B4-BE49-F238E27FC236}">
              <a16:creationId xmlns:a16="http://schemas.microsoft.com/office/drawing/2014/main" id="{ADEFF09E-710C-47A2-8612-17991632FE21}"/>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類似団体と比較して、特に認定こども園・幼稚園・保育所や公営住宅などで減価償却率が高くなっている。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認定こども園・幼稚園・保育所については、特に幼稚園の有形固定資産減価償却率が高くなっている。神戸市では平成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子ども・子育て支援新制度実施後の神戸市立幼稚園のあり方」を策定し、市街地における幼稚園の規模を適正化する観点から、令和２年度までに計９園の閉園を進め、施設総量の削減を図ってきた。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年度には幼稚園を含めた学校施設にかかる個別施設計画を策定しており、同計画に基づいて老朽化対策に取り組んでいく。</a:t>
          </a:r>
          <a:endParaRPr lang="ja-JP" altLang="ja-JP" sz="1400">
            <a:effectLst/>
          </a:endParaRPr>
        </a:p>
        <a:p>
          <a:r>
            <a:rPr kumimoji="1" lang="ja-JP" altLang="ja-JP" sz="1100">
              <a:solidFill>
                <a:schemeClr val="dk1"/>
              </a:solidFill>
              <a:effectLst/>
              <a:latin typeface="+mn-lt"/>
              <a:ea typeface="+mn-ea"/>
              <a:cs typeface="+mn-cs"/>
            </a:rPr>
            <a:t>　また、市営住宅については、令和２年度に作成した第３次市営住宅マネジメント計画に基づき、引き続き適正な住宅ストックとなるよう、再編と回収に取り組んでいく。</a:t>
          </a:r>
          <a:endParaRPr lang="ja-JP" altLang="ja-JP" sz="1400">
            <a:effectLst/>
          </a:endParaRPr>
        </a:p>
        <a:p>
          <a:r>
            <a:rPr kumimoji="1" lang="ja-JP" altLang="ja-JP" sz="1100">
              <a:solidFill>
                <a:schemeClr val="dk1"/>
              </a:solidFill>
              <a:effectLst/>
              <a:latin typeface="+mn-lt"/>
              <a:ea typeface="+mn-ea"/>
              <a:cs typeface="+mn-cs"/>
            </a:rPr>
            <a:t>　一方、道路については、舗装のひび割れ率やわだちを定量的に評価し、計画的かつ緊急性の高いものから順次道路補修整備、また道路改良工事に合わせて計画的に舗装補修を行ってきており、有形固定資産減価償却率は上昇傾向にはあるものの全国平均を下回っている。今後も、引き続き計画的に道路修繕を実施す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2B177A9-46E9-4636-B1FA-B129E41028A5}"/>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A7DCAC86-95A7-4194-86D5-D0BE22A7980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A735EF6D-641D-4886-9F5F-6E5D9A041558}"/>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673EFD8E-D5E4-450B-9D13-1D1362F91E01}"/>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E5E324D6-3D5D-42B4-A7B8-122B87EBF54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DEFCE1D4-1DD3-42B6-845C-999BE9729A5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C34DADE-68E7-4061-A9A4-D7FD72E43FE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A6D23035-AAF8-452D-AC23-9AC900BCF83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6EA8352F-7AEF-4D3E-8FFF-3136AABA5060}"/>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2DBB8A0F-4525-4158-911E-23111C9E170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1,500,425
1,445,997
556.93
952,593,692
931,550,600
1,514,422
454,912,157
1,136,707,207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E6C29A89-09F2-417D-8FB8-4968FA43857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ABB8043B-95E1-4422-85D2-BCFA7C033B8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47CAF5A8-4EBE-4C13-8D4A-6E76E65B8A3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62.6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5B026EA1-252C-48EF-B805-0BE99B024B8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9B1AA4B6-ECAC-4AC4-A311-51DC706E634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17B084FC-1A17-4A37-83FB-627C6DC7B61D}"/>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0B9A1565-89E6-4172-9C6A-E63019C862AD}"/>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831C7E20-0D7C-40B6-8F3F-3049F54476B6}"/>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9B192557-2B3E-4597-918C-708A33DB74F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8BCA1399-F5BF-40C2-AB5A-C14CA4F7E76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2D490FE-3AA6-4425-8036-261E428E8953}"/>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AC0376BF-FA59-4FF8-92F5-96049CC8CC38}"/>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E2AFE1DF-24AE-498C-A548-979F95429E31}"/>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DFD077C-94FF-4EF9-8BAF-9D0AED61350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CA5001-168A-4E6F-BDEA-1832AA4F3C04}"/>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A8BB851-8FBD-4808-A039-AB71831375A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4BAB45E-5B9A-4AD3-A002-D5DA50B83AFB}"/>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29273277-FF8B-4E0B-BFDA-3AA86F6FD83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8765D391-C667-47D5-A979-B19380400AC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55CEF598-8DE5-41CD-9790-AD6AED47AEEE}"/>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C076B209-FFFE-4891-A42E-9F2B84891E24}"/>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323F7200-3A94-4558-8273-E9B6626E8A6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178A14BB-6CEB-4D96-BCBD-44885898C6A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24598DDB-8C45-4461-8DD9-9B853F12065D}"/>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9AC2A139-7464-420D-8E2A-EB3E0C30EFBA}"/>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82BBB7C2-93AA-49CF-BE07-8AC9A6E0B16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AD5A3484-2415-4F9C-8DFB-1DAEDF7E838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C67C39B8-4503-4047-B59D-5AB5A491286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083A820D-D52F-49EB-BC65-67590F6D89B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04518FFE-80F6-44B4-AA23-841CD7F42999}"/>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B829C04-54B3-4C0E-925E-1445998CBE7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textlink="">
      <xdr:nvSpPr>
        <xdr:cNvPr id="43" name="テキスト ボックス 42">
          <a:extLst>
            <a:ext uri="{FF2B5EF4-FFF2-40B4-BE49-F238E27FC236}">
              <a16:creationId xmlns:a16="http://schemas.microsoft.com/office/drawing/2014/main" id="{4DCEBCCD-D90B-4D37-8445-75F51BA46F1F}"/>
            </a:ext>
          </a:extLst>
        </xdr:cNvPr>
        <xdr:cNvSpPr txBox="1"/>
      </xdr:nvSpPr>
      <xdr:spPr>
        <a:xfrm>
          <a:off x="339891"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9D6398B-E1E3-4F8A-BA57-9958A1370B8E}"/>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textlink="">
      <xdr:nvSpPr>
        <xdr:cNvPr id="45" name="テキスト ボックス 44">
          <a:extLst>
            <a:ext uri="{FF2B5EF4-FFF2-40B4-BE49-F238E27FC236}">
              <a16:creationId xmlns:a16="http://schemas.microsoft.com/office/drawing/2014/main" id="{686E538D-F710-4A66-9272-65C7FA0A64C1}"/>
            </a:ext>
          </a:extLst>
        </xdr:cNvPr>
        <xdr:cNvSpPr txBox="1"/>
      </xdr:nvSpPr>
      <xdr:spPr>
        <a:xfrm>
          <a:off x="339891" y="6712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7C5869E-8349-4CB3-A946-D21F85FA0A09}"/>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3AF7BAB4-B60F-4FA1-9792-7BF658F7ABE8}"/>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727FBD3-3281-41FD-A9AF-5CFDECF6F723}"/>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1207599B-8665-41DA-8035-3BF904D0714C}"/>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9B1BE82-FD1B-4402-A8CA-642DD74617CE}"/>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326B73B9-5C4E-4D18-B995-7F07B4BAA05E}"/>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ED436B6-70D7-45BC-8607-016BBC479DED}"/>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DD17E35F-0FD3-445B-9469-78D99CD2F668}"/>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D8A1526-ACA2-44C1-A235-AC7438FA50B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textlink="">
      <xdr:nvSpPr>
        <xdr:cNvPr id="55" name="テキスト ボックス 54">
          <a:extLst>
            <a:ext uri="{FF2B5EF4-FFF2-40B4-BE49-F238E27FC236}">
              <a16:creationId xmlns:a16="http://schemas.microsoft.com/office/drawing/2014/main" id="{89D84985-88CA-49E1-AFB3-C61A2D13837D}"/>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図書館】&#10;有形固定資産減価償却率グラフ枠">
          <a:extLst>
            <a:ext uri="{FF2B5EF4-FFF2-40B4-BE49-F238E27FC236}">
              <a16:creationId xmlns:a16="http://schemas.microsoft.com/office/drawing/2014/main" id="{1414FF52-A0E5-44EE-8B5C-9CD2ECCB233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125730</xdr:rowOff>
    </xdr:from>
    <xdr:to>
      <xdr:col>24</xdr:col>
      <xdr:colOff>62865</xdr:colOff>
      <xdr:row>41</xdr:row>
      <xdr:rowOff>41910</xdr:rowOff>
    </xdr:to>
    <xdr:cxnSp macro="">
      <xdr:nvCxnSpPr>
        <xdr:cNvPr id="57" name="直線コネクタ 56">
          <a:extLst>
            <a:ext uri="{FF2B5EF4-FFF2-40B4-BE49-F238E27FC236}">
              <a16:creationId xmlns:a16="http://schemas.microsoft.com/office/drawing/2014/main" id="{7308145E-680C-4AB1-8C6B-96538C8EA4B1}"/>
            </a:ext>
          </a:extLst>
        </xdr:cNvPr>
        <xdr:cNvCxnSpPr/>
      </xdr:nvCxnSpPr>
      <xdr:spPr>
        <a:xfrm flipV="1">
          <a:off x="4180840" y="5475605"/>
          <a:ext cx="0" cy="1217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45737</xdr:rowOff>
    </xdr:from>
    <xdr:ext cx="405111" cy="259045"/>
    <xdr:sp textlink="">
      <xdr:nvSpPr>
        <xdr:cNvPr id="58" name="【図書館】&#10;有形固定資産減価償却率最小値テキスト">
          <a:extLst>
            <a:ext uri="{FF2B5EF4-FFF2-40B4-BE49-F238E27FC236}">
              <a16:creationId xmlns:a16="http://schemas.microsoft.com/office/drawing/2014/main" id="{9ACDC189-5909-4B1F-9DFA-0FBB36F0E9BC}"/>
            </a:ext>
          </a:extLst>
        </xdr:cNvPr>
        <xdr:cNvSpPr txBox="1"/>
      </xdr:nvSpPr>
      <xdr:spPr>
        <a:xfrm>
          <a:off x="4219575" y="669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41910</xdr:rowOff>
    </xdr:from>
    <xdr:to>
      <xdr:col>24</xdr:col>
      <xdr:colOff>152400</xdr:colOff>
      <xdr:row>41</xdr:row>
      <xdr:rowOff>41910</xdr:rowOff>
    </xdr:to>
    <xdr:cxnSp macro="">
      <xdr:nvCxnSpPr>
        <xdr:cNvPr id="59" name="直線コネクタ 58">
          <a:extLst>
            <a:ext uri="{FF2B5EF4-FFF2-40B4-BE49-F238E27FC236}">
              <a16:creationId xmlns:a16="http://schemas.microsoft.com/office/drawing/2014/main" id="{6D06EAAA-7379-4678-B8AB-8874225CFF28}"/>
            </a:ext>
          </a:extLst>
        </xdr:cNvPr>
        <xdr:cNvCxnSpPr/>
      </xdr:nvCxnSpPr>
      <xdr:spPr>
        <a:xfrm>
          <a:off x="4105275" y="6693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72407</xdr:rowOff>
    </xdr:from>
    <xdr:ext cx="405111" cy="259045"/>
    <xdr:sp textlink="">
      <xdr:nvSpPr>
        <xdr:cNvPr id="60" name="【図書館】&#10;有形固定資産減価償却率最大値テキスト">
          <a:extLst>
            <a:ext uri="{FF2B5EF4-FFF2-40B4-BE49-F238E27FC236}">
              <a16:creationId xmlns:a16="http://schemas.microsoft.com/office/drawing/2014/main" id="{6E53AE90-3B76-4AE0-B8AF-C97F9AB7E31C}"/>
            </a:ext>
          </a:extLst>
        </xdr:cNvPr>
        <xdr:cNvSpPr txBox="1"/>
      </xdr:nvSpPr>
      <xdr:spPr>
        <a:xfrm>
          <a:off x="4219575" y="52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125730</xdr:rowOff>
    </xdr:from>
    <xdr:to>
      <xdr:col>24</xdr:col>
      <xdr:colOff>152400</xdr:colOff>
      <xdr:row>33</xdr:row>
      <xdr:rowOff>125730</xdr:rowOff>
    </xdr:to>
    <xdr:cxnSp macro="">
      <xdr:nvCxnSpPr>
        <xdr:cNvPr id="61" name="直線コネクタ 60">
          <a:extLst>
            <a:ext uri="{FF2B5EF4-FFF2-40B4-BE49-F238E27FC236}">
              <a16:creationId xmlns:a16="http://schemas.microsoft.com/office/drawing/2014/main" id="{1F4C6A95-AD68-4DDF-8E87-8732328358F1}"/>
            </a:ext>
          </a:extLst>
        </xdr:cNvPr>
        <xdr:cNvCxnSpPr/>
      </xdr:nvCxnSpPr>
      <xdr:spPr>
        <a:xfrm>
          <a:off x="4105275" y="54756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93997</xdr:rowOff>
    </xdr:from>
    <xdr:ext cx="405111" cy="259045"/>
    <xdr:sp textlink="">
      <xdr:nvSpPr>
        <xdr:cNvPr id="62" name="【図書館】&#10;有形固定資産減価償却率平均値テキスト">
          <a:extLst>
            <a:ext uri="{FF2B5EF4-FFF2-40B4-BE49-F238E27FC236}">
              <a16:creationId xmlns:a16="http://schemas.microsoft.com/office/drawing/2014/main" id="{6093F7EC-51F7-42FE-A5B9-EDB022B43A6B}"/>
            </a:ext>
          </a:extLst>
        </xdr:cNvPr>
        <xdr:cNvSpPr txBox="1"/>
      </xdr:nvSpPr>
      <xdr:spPr>
        <a:xfrm>
          <a:off x="4219575" y="5770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71120</xdr:rowOff>
    </xdr:from>
    <xdr:to>
      <xdr:col>24</xdr:col>
      <xdr:colOff>114300</xdr:colOff>
      <xdr:row>37</xdr:row>
      <xdr:rowOff>1270</xdr:rowOff>
    </xdr:to>
    <xdr:sp textlink="">
      <xdr:nvSpPr>
        <xdr:cNvPr id="63" name="フローチャート: 判断 62">
          <a:extLst>
            <a:ext uri="{FF2B5EF4-FFF2-40B4-BE49-F238E27FC236}">
              <a16:creationId xmlns:a16="http://schemas.microsoft.com/office/drawing/2014/main" id="{607D4F35-8E53-488C-A07B-90197F95D32D}"/>
            </a:ext>
          </a:extLst>
        </xdr:cNvPr>
        <xdr:cNvSpPr/>
      </xdr:nvSpPr>
      <xdr:spPr>
        <a:xfrm>
          <a:off x="4124325" y="5906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162560</xdr:rowOff>
    </xdr:from>
    <xdr:to>
      <xdr:col>20</xdr:col>
      <xdr:colOff>38100</xdr:colOff>
      <xdr:row>36</xdr:row>
      <xdr:rowOff>92710</xdr:rowOff>
    </xdr:to>
    <xdr:sp textlink="">
      <xdr:nvSpPr>
        <xdr:cNvPr id="64" name="フローチャート: 判断 63">
          <a:extLst>
            <a:ext uri="{FF2B5EF4-FFF2-40B4-BE49-F238E27FC236}">
              <a16:creationId xmlns:a16="http://schemas.microsoft.com/office/drawing/2014/main" id="{3A85796E-BCBB-43E5-B23B-D28F51AE20B6}"/>
            </a:ext>
          </a:extLst>
        </xdr:cNvPr>
        <xdr:cNvSpPr/>
      </xdr:nvSpPr>
      <xdr:spPr>
        <a:xfrm>
          <a:off x="3381375" y="5836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97790</xdr:rowOff>
    </xdr:from>
    <xdr:to>
      <xdr:col>15</xdr:col>
      <xdr:colOff>101600</xdr:colOff>
      <xdr:row>36</xdr:row>
      <xdr:rowOff>27940</xdr:rowOff>
    </xdr:to>
    <xdr:sp textlink="">
      <xdr:nvSpPr>
        <xdr:cNvPr id="65" name="フローチャート: 判断 64">
          <a:extLst>
            <a:ext uri="{FF2B5EF4-FFF2-40B4-BE49-F238E27FC236}">
              <a16:creationId xmlns:a16="http://schemas.microsoft.com/office/drawing/2014/main" id="{76CC5793-793B-4B2F-B44A-D30206FDC986}"/>
            </a:ext>
          </a:extLst>
        </xdr:cNvPr>
        <xdr:cNvSpPr/>
      </xdr:nvSpPr>
      <xdr:spPr>
        <a:xfrm>
          <a:off x="2571750" y="57746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48260</xdr:rowOff>
    </xdr:from>
    <xdr:to>
      <xdr:col>10</xdr:col>
      <xdr:colOff>165100</xdr:colOff>
      <xdr:row>35</xdr:row>
      <xdr:rowOff>149860</xdr:rowOff>
    </xdr:to>
    <xdr:sp textlink="">
      <xdr:nvSpPr>
        <xdr:cNvPr id="66" name="フローチャート: 判断 65">
          <a:extLst>
            <a:ext uri="{FF2B5EF4-FFF2-40B4-BE49-F238E27FC236}">
              <a16:creationId xmlns:a16="http://schemas.microsoft.com/office/drawing/2014/main" id="{29EFE895-FB5A-4550-8E7D-F84835050A65}"/>
            </a:ext>
          </a:extLst>
        </xdr:cNvPr>
        <xdr:cNvSpPr/>
      </xdr:nvSpPr>
      <xdr:spPr>
        <a:xfrm>
          <a:off x="1781175" y="57219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124460</xdr:rowOff>
    </xdr:from>
    <xdr:to>
      <xdr:col>6</xdr:col>
      <xdr:colOff>38100</xdr:colOff>
      <xdr:row>35</xdr:row>
      <xdr:rowOff>54610</xdr:rowOff>
    </xdr:to>
    <xdr:sp textlink="">
      <xdr:nvSpPr>
        <xdr:cNvPr id="67" name="フローチャート: 判断 66">
          <a:extLst>
            <a:ext uri="{FF2B5EF4-FFF2-40B4-BE49-F238E27FC236}">
              <a16:creationId xmlns:a16="http://schemas.microsoft.com/office/drawing/2014/main" id="{5BBF9020-8B25-4521-91D7-DC7F95FCCA94}"/>
            </a:ext>
          </a:extLst>
        </xdr:cNvPr>
        <xdr:cNvSpPr/>
      </xdr:nvSpPr>
      <xdr:spPr>
        <a:xfrm>
          <a:off x="981075" y="56362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E61FF2D1-11B7-4621-AAC9-2192B89D93E9}"/>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7FE88798-CFDB-4EEB-B0C3-58106C258A82}"/>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AA3139DA-896F-480E-A4EA-50F7DA2B19F7}"/>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D9C90051-FEC4-48B4-9D36-4AACC5EB284A}"/>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ED2CD0B9-A3D3-4EFE-8843-B8403367179F}"/>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124460</xdr:rowOff>
    </xdr:from>
    <xdr:to>
      <xdr:col>24</xdr:col>
      <xdr:colOff>114300</xdr:colOff>
      <xdr:row>37</xdr:row>
      <xdr:rowOff>54610</xdr:rowOff>
    </xdr:to>
    <xdr:sp textlink="">
      <xdr:nvSpPr>
        <xdr:cNvPr id="73" name="楕円 72">
          <a:extLst>
            <a:ext uri="{FF2B5EF4-FFF2-40B4-BE49-F238E27FC236}">
              <a16:creationId xmlns:a16="http://schemas.microsoft.com/office/drawing/2014/main" id="{9F7847E4-7733-4078-A049-45959FE06DC6}"/>
            </a:ext>
          </a:extLst>
        </xdr:cNvPr>
        <xdr:cNvSpPr/>
      </xdr:nvSpPr>
      <xdr:spPr>
        <a:xfrm>
          <a:off x="4124325" y="59601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102887</xdr:rowOff>
    </xdr:from>
    <xdr:ext cx="405111" cy="259045"/>
    <xdr:sp textlink="">
      <xdr:nvSpPr>
        <xdr:cNvPr id="74" name="【図書館】&#10;有形固定資産減価償却率該当値テキスト">
          <a:extLst>
            <a:ext uri="{FF2B5EF4-FFF2-40B4-BE49-F238E27FC236}">
              <a16:creationId xmlns:a16="http://schemas.microsoft.com/office/drawing/2014/main" id="{047E2EDD-AE40-429C-8E7E-70BF94093942}"/>
            </a:ext>
          </a:extLst>
        </xdr:cNvPr>
        <xdr:cNvSpPr txBox="1"/>
      </xdr:nvSpPr>
      <xdr:spPr>
        <a:xfrm>
          <a:off x="4219575"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40640</xdr:rowOff>
    </xdr:from>
    <xdr:to>
      <xdr:col>20</xdr:col>
      <xdr:colOff>38100</xdr:colOff>
      <xdr:row>36</xdr:row>
      <xdr:rowOff>142240</xdr:rowOff>
    </xdr:to>
    <xdr:sp textlink="">
      <xdr:nvSpPr>
        <xdr:cNvPr id="75" name="楕円 74">
          <a:extLst>
            <a:ext uri="{FF2B5EF4-FFF2-40B4-BE49-F238E27FC236}">
              <a16:creationId xmlns:a16="http://schemas.microsoft.com/office/drawing/2014/main" id="{E944C7A1-E569-41CB-8A63-AB7F2369C042}"/>
            </a:ext>
          </a:extLst>
        </xdr:cNvPr>
        <xdr:cNvSpPr/>
      </xdr:nvSpPr>
      <xdr:spPr>
        <a:xfrm>
          <a:off x="3381375" y="58794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91440</xdr:rowOff>
    </xdr:from>
    <xdr:to>
      <xdr:col>24</xdr:col>
      <xdr:colOff>63500</xdr:colOff>
      <xdr:row>37</xdr:row>
      <xdr:rowOff>3810</xdr:rowOff>
    </xdr:to>
    <xdr:cxnSp macro="">
      <xdr:nvCxnSpPr>
        <xdr:cNvPr id="76" name="直線コネクタ 75">
          <a:extLst>
            <a:ext uri="{FF2B5EF4-FFF2-40B4-BE49-F238E27FC236}">
              <a16:creationId xmlns:a16="http://schemas.microsoft.com/office/drawing/2014/main" id="{5608268F-E943-4F8F-B629-DA8AD21907FD}"/>
            </a:ext>
          </a:extLst>
        </xdr:cNvPr>
        <xdr:cNvCxnSpPr/>
      </xdr:nvCxnSpPr>
      <xdr:spPr>
        <a:xfrm>
          <a:off x="3429000" y="5927090"/>
          <a:ext cx="752475" cy="8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48260</xdr:rowOff>
    </xdr:from>
    <xdr:to>
      <xdr:col>15</xdr:col>
      <xdr:colOff>101600</xdr:colOff>
      <xdr:row>36</xdr:row>
      <xdr:rowOff>149860</xdr:rowOff>
    </xdr:to>
    <xdr:sp textlink="">
      <xdr:nvSpPr>
        <xdr:cNvPr id="77" name="楕円 76">
          <a:extLst>
            <a:ext uri="{FF2B5EF4-FFF2-40B4-BE49-F238E27FC236}">
              <a16:creationId xmlns:a16="http://schemas.microsoft.com/office/drawing/2014/main" id="{8E0EFD20-917B-4D53-91FD-D4705969B04A}"/>
            </a:ext>
          </a:extLst>
        </xdr:cNvPr>
        <xdr:cNvSpPr/>
      </xdr:nvSpPr>
      <xdr:spPr>
        <a:xfrm>
          <a:off x="2571750" y="58839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91440</xdr:rowOff>
    </xdr:from>
    <xdr:to>
      <xdr:col>19</xdr:col>
      <xdr:colOff>177800</xdr:colOff>
      <xdr:row>36</xdr:row>
      <xdr:rowOff>99060</xdr:rowOff>
    </xdr:to>
    <xdr:cxnSp macro="">
      <xdr:nvCxnSpPr>
        <xdr:cNvPr id="78" name="直線コネクタ 77">
          <a:extLst>
            <a:ext uri="{FF2B5EF4-FFF2-40B4-BE49-F238E27FC236}">
              <a16:creationId xmlns:a16="http://schemas.microsoft.com/office/drawing/2014/main" id="{FFF9306A-3511-4BF8-939E-3EED2DED38E3}"/>
            </a:ext>
          </a:extLst>
        </xdr:cNvPr>
        <xdr:cNvCxnSpPr/>
      </xdr:nvCxnSpPr>
      <xdr:spPr>
        <a:xfrm flipV="1">
          <a:off x="2619375" y="5927090"/>
          <a:ext cx="80962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139700</xdr:rowOff>
    </xdr:from>
    <xdr:to>
      <xdr:col>10</xdr:col>
      <xdr:colOff>165100</xdr:colOff>
      <xdr:row>36</xdr:row>
      <xdr:rowOff>69850</xdr:rowOff>
    </xdr:to>
    <xdr:sp textlink="">
      <xdr:nvSpPr>
        <xdr:cNvPr id="79" name="楕円 78">
          <a:extLst>
            <a:ext uri="{FF2B5EF4-FFF2-40B4-BE49-F238E27FC236}">
              <a16:creationId xmlns:a16="http://schemas.microsoft.com/office/drawing/2014/main" id="{5B0D4309-25BB-4E8F-BF24-0E33F4F3B20B}"/>
            </a:ext>
          </a:extLst>
        </xdr:cNvPr>
        <xdr:cNvSpPr/>
      </xdr:nvSpPr>
      <xdr:spPr>
        <a:xfrm>
          <a:off x="1781175" y="58197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19050</xdr:rowOff>
    </xdr:from>
    <xdr:to>
      <xdr:col>15</xdr:col>
      <xdr:colOff>50800</xdr:colOff>
      <xdr:row>36</xdr:row>
      <xdr:rowOff>99060</xdr:rowOff>
    </xdr:to>
    <xdr:cxnSp macro="">
      <xdr:nvCxnSpPr>
        <xdr:cNvPr id="80" name="直線コネクタ 79">
          <a:extLst>
            <a:ext uri="{FF2B5EF4-FFF2-40B4-BE49-F238E27FC236}">
              <a16:creationId xmlns:a16="http://schemas.microsoft.com/office/drawing/2014/main" id="{2372D34E-71B4-491E-8351-60ED3763BDE2}"/>
            </a:ext>
          </a:extLst>
        </xdr:cNvPr>
        <xdr:cNvCxnSpPr/>
      </xdr:nvCxnSpPr>
      <xdr:spPr>
        <a:xfrm>
          <a:off x="1828800" y="5857875"/>
          <a:ext cx="790575"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101600</xdr:rowOff>
    </xdr:from>
    <xdr:to>
      <xdr:col>6</xdr:col>
      <xdr:colOff>38100</xdr:colOff>
      <xdr:row>36</xdr:row>
      <xdr:rowOff>31750</xdr:rowOff>
    </xdr:to>
    <xdr:sp textlink="">
      <xdr:nvSpPr>
        <xdr:cNvPr id="81" name="楕円 80">
          <a:extLst>
            <a:ext uri="{FF2B5EF4-FFF2-40B4-BE49-F238E27FC236}">
              <a16:creationId xmlns:a16="http://schemas.microsoft.com/office/drawing/2014/main" id="{9417586E-DB0F-4CBA-981C-E9B4EF153046}"/>
            </a:ext>
          </a:extLst>
        </xdr:cNvPr>
        <xdr:cNvSpPr/>
      </xdr:nvSpPr>
      <xdr:spPr>
        <a:xfrm>
          <a:off x="981075" y="57816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152400</xdr:rowOff>
    </xdr:from>
    <xdr:to>
      <xdr:col>10</xdr:col>
      <xdr:colOff>114300</xdr:colOff>
      <xdr:row>36</xdr:row>
      <xdr:rowOff>19050</xdr:rowOff>
    </xdr:to>
    <xdr:cxnSp macro="">
      <xdr:nvCxnSpPr>
        <xdr:cNvPr id="82" name="直線コネクタ 81">
          <a:extLst>
            <a:ext uri="{FF2B5EF4-FFF2-40B4-BE49-F238E27FC236}">
              <a16:creationId xmlns:a16="http://schemas.microsoft.com/office/drawing/2014/main" id="{07F7B2CC-56A8-42BD-8284-A2BBEEB6E951}"/>
            </a:ext>
          </a:extLst>
        </xdr:cNvPr>
        <xdr:cNvCxnSpPr/>
      </xdr:nvCxnSpPr>
      <xdr:spPr>
        <a:xfrm>
          <a:off x="1028700" y="5829300"/>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109237</xdr:rowOff>
    </xdr:from>
    <xdr:ext cx="405111" cy="259045"/>
    <xdr:sp textlink="">
      <xdr:nvSpPr>
        <xdr:cNvPr id="83" name="n_1aveValue【図書館】&#10;有形固定資産減価償却率">
          <a:extLst>
            <a:ext uri="{FF2B5EF4-FFF2-40B4-BE49-F238E27FC236}">
              <a16:creationId xmlns:a16="http://schemas.microsoft.com/office/drawing/2014/main" id="{12828EAE-08C9-4F22-870E-52E40564C13F}"/>
            </a:ext>
          </a:extLst>
        </xdr:cNvPr>
        <xdr:cNvSpPr txBox="1"/>
      </xdr:nvSpPr>
      <xdr:spPr>
        <a:xfrm>
          <a:off x="3239144" y="5621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44467</xdr:rowOff>
    </xdr:from>
    <xdr:ext cx="405111" cy="259045"/>
    <xdr:sp textlink="">
      <xdr:nvSpPr>
        <xdr:cNvPr id="84" name="n_2aveValue【図書館】&#10;有形固定資産減価償却率">
          <a:extLst>
            <a:ext uri="{FF2B5EF4-FFF2-40B4-BE49-F238E27FC236}">
              <a16:creationId xmlns:a16="http://schemas.microsoft.com/office/drawing/2014/main" id="{8738683C-04FF-46A1-9263-5A52B47F1E29}"/>
            </a:ext>
          </a:extLst>
        </xdr:cNvPr>
        <xdr:cNvSpPr txBox="1"/>
      </xdr:nvSpPr>
      <xdr:spPr>
        <a:xfrm>
          <a:off x="24390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166387</xdr:rowOff>
    </xdr:from>
    <xdr:ext cx="405111" cy="259045"/>
    <xdr:sp textlink="">
      <xdr:nvSpPr>
        <xdr:cNvPr id="85" name="n_3aveValue【図書館】&#10;有形固定資産減価償却率">
          <a:extLst>
            <a:ext uri="{FF2B5EF4-FFF2-40B4-BE49-F238E27FC236}">
              <a16:creationId xmlns:a16="http://schemas.microsoft.com/office/drawing/2014/main" id="{5FC7A2BD-FE98-4FE6-A364-742E11B63C2E}"/>
            </a:ext>
          </a:extLst>
        </xdr:cNvPr>
        <xdr:cNvSpPr txBox="1"/>
      </xdr:nvSpPr>
      <xdr:spPr>
        <a:xfrm>
          <a:off x="1648469" y="551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71137</xdr:rowOff>
    </xdr:from>
    <xdr:ext cx="405111" cy="259045"/>
    <xdr:sp textlink="">
      <xdr:nvSpPr>
        <xdr:cNvPr id="86" name="n_4aveValue【図書館】&#10;有形固定資産減価償却率">
          <a:extLst>
            <a:ext uri="{FF2B5EF4-FFF2-40B4-BE49-F238E27FC236}">
              <a16:creationId xmlns:a16="http://schemas.microsoft.com/office/drawing/2014/main" id="{AB85CCCE-BC5B-4E1B-AD29-49AF9428D928}"/>
            </a:ext>
          </a:extLst>
        </xdr:cNvPr>
        <xdr:cNvSpPr txBox="1"/>
      </xdr:nvSpPr>
      <xdr:spPr>
        <a:xfrm>
          <a:off x="848369" y="542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133367</xdr:rowOff>
    </xdr:from>
    <xdr:ext cx="405111" cy="259045"/>
    <xdr:sp textlink="">
      <xdr:nvSpPr>
        <xdr:cNvPr id="87" name="n_1mainValue【図書館】&#10;有形固定資産減価償却率">
          <a:extLst>
            <a:ext uri="{FF2B5EF4-FFF2-40B4-BE49-F238E27FC236}">
              <a16:creationId xmlns:a16="http://schemas.microsoft.com/office/drawing/2014/main" id="{59CCFBAE-6EEA-48C5-8957-BCFBBB037842}"/>
            </a:ext>
          </a:extLst>
        </xdr:cNvPr>
        <xdr:cNvSpPr txBox="1"/>
      </xdr:nvSpPr>
      <xdr:spPr>
        <a:xfrm>
          <a:off x="3239144" y="597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140987</xdr:rowOff>
    </xdr:from>
    <xdr:ext cx="405111" cy="259045"/>
    <xdr:sp textlink="">
      <xdr:nvSpPr>
        <xdr:cNvPr id="88" name="n_2mainValue【図書館】&#10;有形固定資産減価償却率">
          <a:extLst>
            <a:ext uri="{FF2B5EF4-FFF2-40B4-BE49-F238E27FC236}">
              <a16:creationId xmlns:a16="http://schemas.microsoft.com/office/drawing/2014/main" id="{790C057F-387E-47CB-B9B4-0D694EFDD3EF}"/>
            </a:ext>
          </a:extLst>
        </xdr:cNvPr>
        <xdr:cNvSpPr txBox="1"/>
      </xdr:nvSpPr>
      <xdr:spPr>
        <a:xfrm>
          <a:off x="2439044" y="598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60977</xdr:rowOff>
    </xdr:from>
    <xdr:ext cx="405111" cy="259045"/>
    <xdr:sp textlink="">
      <xdr:nvSpPr>
        <xdr:cNvPr id="89" name="n_3mainValue【図書館】&#10;有形固定資産減価償却率">
          <a:extLst>
            <a:ext uri="{FF2B5EF4-FFF2-40B4-BE49-F238E27FC236}">
              <a16:creationId xmlns:a16="http://schemas.microsoft.com/office/drawing/2014/main" id="{B2B03341-2098-49B3-8A5A-021D630B2156}"/>
            </a:ext>
          </a:extLst>
        </xdr:cNvPr>
        <xdr:cNvSpPr txBox="1"/>
      </xdr:nvSpPr>
      <xdr:spPr>
        <a:xfrm>
          <a:off x="1648469" y="5902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22877</xdr:rowOff>
    </xdr:from>
    <xdr:ext cx="405111" cy="259045"/>
    <xdr:sp textlink="">
      <xdr:nvSpPr>
        <xdr:cNvPr id="90" name="n_4mainValue【図書館】&#10;有形固定資産減価償却率">
          <a:extLst>
            <a:ext uri="{FF2B5EF4-FFF2-40B4-BE49-F238E27FC236}">
              <a16:creationId xmlns:a16="http://schemas.microsoft.com/office/drawing/2014/main" id="{9166F26F-5E9F-41DB-A82B-481ECD23988D}"/>
            </a:ext>
          </a:extLst>
        </xdr:cNvPr>
        <xdr:cNvSpPr txBox="1"/>
      </xdr:nvSpPr>
      <xdr:spPr>
        <a:xfrm>
          <a:off x="848369"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237A189F-3C7F-47A2-8F8C-7D39B519EAB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2" name="正方形/長方形 91">
          <a:extLst>
            <a:ext uri="{FF2B5EF4-FFF2-40B4-BE49-F238E27FC236}">
              <a16:creationId xmlns:a16="http://schemas.microsoft.com/office/drawing/2014/main" id="{2382CEA8-AAF1-4729-B005-95C6C708114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3" name="正方形/長方形 92">
          <a:extLst>
            <a:ext uri="{FF2B5EF4-FFF2-40B4-BE49-F238E27FC236}">
              <a16:creationId xmlns:a16="http://schemas.microsoft.com/office/drawing/2014/main" id="{318428B5-3016-4D6C-A959-6110E12F613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4" name="正方形/長方形 93">
          <a:extLst>
            <a:ext uri="{FF2B5EF4-FFF2-40B4-BE49-F238E27FC236}">
              <a16:creationId xmlns:a16="http://schemas.microsoft.com/office/drawing/2014/main" id="{78203380-86CE-4F71-84CF-2A17B6797F3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5" name="正方形/長方形 94">
          <a:extLst>
            <a:ext uri="{FF2B5EF4-FFF2-40B4-BE49-F238E27FC236}">
              <a16:creationId xmlns:a16="http://schemas.microsoft.com/office/drawing/2014/main" id="{DE07F8F0-582C-4A35-881C-B342A6FB795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6" name="正方形/長方形 95">
          <a:extLst>
            <a:ext uri="{FF2B5EF4-FFF2-40B4-BE49-F238E27FC236}">
              <a16:creationId xmlns:a16="http://schemas.microsoft.com/office/drawing/2014/main" id="{0C0EEE47-7664-4A1C-8F2E-535AD9A8643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7" name="正方形/長方形 96">
          <a:extLst>
            <a:ext uri="{FF2B5EF4-FFF2-40B4-BE49-F238E27FC236}">
              <a16:creationId xmlns:a16="http://schemas.microsoft.com/office/drawing/2014/main" id="{A8E769F1-13DA-4A6C-993F-C259F7D6A01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CB8D2E07-8AD9-48A9-91CF-91FD6CDFA62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99" name="テキスト ボックス 98">
          <a:extLst>
            <a:ext uri="{FF2B5EF4-FFF2-40B4-BE49-F238E27FC236}">
              <a16:creationId xmlns:a16="http://schemas.microsoft.com/office/drawing/2014/main" id="{93675D56-12DC-4E32-8DEC-494000982415}"/>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B683927-AD60-4245-B9F1-4ADAB336B32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textlink="">
      <xdr:nvSpPr>
        <xdr:cNvPr id="101" name="テキスト ボックス 100">
          <a:extLst>
            <a:ext uri="{FF2B5EF4-FFF2-40B4-BE49-F238E27FC236}">
              <a16:creationId xmlns:a16="http://schemas.microsoft.com/office/drawing/2014/main" id="{3B8920E9-9331-4899-8698-D3543A3AC5C2}"/>
            </a:ext>
          </a:extLst>
        </xdr:cNvPr>
        <xdr:cNvSpPr txBox="1"/>
      </xdr:nvSpPr>
      <xdr:spPr>
        <a:xfrm>
          <a:off x="5527221"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23F3284-E9EA-4C97-938F-4131A3D9F16A}"/>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3" name="テキスト ボックス 102">
          <a:extLst>
            <a:ext uri="{FF2B5EF4-FFF2-40B4-BE49-F238E27FC236}">
              <a16:creationId xmlns:a16="http://schemas.microsoft.com/office/drawing/2014/main" id="{7C6472E8-88C5-47A1-8C39-E4B788E05543}"/>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DBEE32E-C451-4748-93AD-40C60B0930CA}"/>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5" name="テキスト ボックス 104">
          <a:extLst>
            <a:ext uri="{FF2B5EF4-FFF2-40B4-BE49-F238E27FC236}">
              <a16:creationId xmlns:a16="http://schemas.microsoft.com/office/drawing/2014/main" id="{B45D3B09-747B-4A75-934B-C701D4DF3E3E}"/>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99736A6-1EF4-4901-BDBB-20A6F9F6E8C4}"/>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7" name="テキスト ボックス 106">
          <a:extLst>
            <a:ext uri="{FF2B5EF4-FFF2-40B4-BE49-F238E27FC236}">
              <a16:creationId xmlns:a16="http://schemas.microsoft.com/office/drawing/2014/main" id="{9F00ACE7-2582-41D3-9B55-0903EC7A52FB}"/>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3353B7D-D693-4181-A61F-E99E76204E65}"/>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9" name="テキスト ボックス 108">
          <a:extLst>
            <a:ext uri="{FF2B5EF4-FFF2-40B4-BE49-F238E27FC236}">
              <a16:creationId xmlns:a16="http://schemas.microsoft.com/office/drawing/2014/main" id="{1098A23B-C8CD-4B58-B531-BF054F3464F1}"/>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DC90909-EC59-41CF-90CF-ED40A5899386}"/>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11" name="テキスト ボックス 110">
          <a:extLst>
            <a:ext uri="{FF2B5EF4-FFF2-40B4-BE49-F238E27FC236}">
              <a16:creationId xmlns:a16="http://schemas.microsoft.com/office/drawing/2014/main" id="{7D998E21-797C-4B96-865A-198CF9522672}"/>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629CDBC-38D3-4863-B936-F493E47CF734}"/>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3" name="テキスト ボックス 112">
          <a:extLst>
            <a:ext uri="{FF2B5EF4-FFF2-40B4-BE49-F238E27FC236}">
              <a16:creationId xmlns:a16="http://schemas.microsoft.com/office/drawing/2014/main" id="{D4F5C233-F4CB-40B3-A531-FDC441229CA3}"/>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4" name="【図書館】&#10;一人当たり面積グラフ枠">
          <a:extLst>
            <a:ext uri="{FF2B5EF4-FFF2-40B4-BE49-F238E27FC236}">
              <a16:creationId xmlns:a16="http://schemas.microsoft.com/office/drawing/2014/main" id="{9C443CB5-8E07-413A-B996-2822268AD22F}"/>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133350</xdr:rowOff>
    </xdr:from>
    <xdr:to>
      <xdr:col>54</xdr:col>
      <xdr:colOff>189865</xdr:colOff>
      <xdr:row>42</xdr:row>
      <xdr:rowOff>76200</xdr:rowOff>
    </xdr:to>
    <xdr:cxnSp macro="">
      <xdr:nvCxnSpPr>
        <xdr:cNvPr id="115" name="直線コネクタ 114">
          <a:extLst>
            <a:ext uri="{FF2B5EF4-FFF2-40B4-BE49-F238E27FC236}">
              <a16:creationId xmlns:a16="http://schemas.microsoft.com/office/drawing/2014/main" id="{8C1E4F7E-E924-4993-BD7E-72882E668610}"/>
            </a:ext>
          </a:extLst>
        </xdr:cNvPr>
        <xdr:cNvCxnSpPr/>
      </xdr:nvCxnSpPr>
      <xdr:spPr>
        <a:xfrm flipV="1">
          <a:off x="9429115" y="548640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80027</xdr:rowOff>
    </xdr:from>
    <xdr:ext cx="469744" cy="259045"/>
    <xdr:sp textlink="">
      <xdr:nvSpPr>
        <xdr:cNvPr id="116" name="【図書館】&#10;一人当たり面積最小値テキスト">
          <a:extLst>
            <a:ext uri="{FF2B5EF4-FFF2-40B4-BE49-F238E27FC236}">
              <a16:creationId xmlns:a16="http://schemas.microsoft.com/office/drawing/2014/main" id="{3FB82390-669C-4946-9E56-36677534494B}"/>
            </a:ext>
          </a:extLst>
        </xdr:cNvPr>
        <xdr:cNvSpPr txBox="1"/>
      </xdr:nvSpPr>
      <xdr:spPr>
        <a:xfrm>
          <a:off x="9467850" y="689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76200</xdr:rowOff>
    </xdr:from>
    <xdr:to>
      <xdr:col>55</xdr:col>
      <xdr:colOff>88900</xdr:colOff>
      <xdr:row>42</xdr:row>
      <xdr:rowOff>76200</xdr:rowOff>
    </xdr:to>
    <xdr:cxnSp macro="">
      <xdr:nvCxnSpPr>
        <xdr:cNvPr id="117" name="直線コネクタ 116">
          <a:extLst>
            <a:ext uri="{FF2B5EF4-FFF2-40B4-BE49-F238E27FC236}">
              <a16:creationId xmlns:a16="http://schemas.microsoft.com/office/drawing/2014/main" id="{283C92AA-EA7A-4EFC-B336-61C74590E5D1}"/>
            </a:ext>
          </a:extLst>
        </xdr:cNvPr>
        <xdr:cNvCxnSpPr/>
      </xdr:nvCxnSpPr>
      <xdr:spPr>
        <a:xfrm>
          <a:off x="9363075" y="68865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80027</xdr:rowOff>
    </xdr:from>
    <xdr:ext cx="469744" cy="259045"/>
    <xdr:sp textlink="">
      <xdr:nvSpPr>
        <xdr:cNvPr id="118" name="【図書館】&#10;一人当たり面積最大値テキスト">
          <a:extLst>
            <a:ext uri="{FF2B5EF4-FFF2-40B4-BE49-F238E27FC236}">
              <a16:creationId xmlns:a16="http://schemas.microsoft.com/office/drawing/2014/main" id="{4EFA5BE6-6DD9-48D3-A5E3-A653AE0B2657}"/>
            </a:ext>
          </a:extLst>
        </xdr:cNvPr>
        <xdr:cNvSpPr txBox="1"/>
      </xdr:nvSpPr>
      <xdr:spPr>
        <a:xfrm>
          <a:off x="9467850" y="52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133350</xdr:rowOff>
    </xdr:from>
    <xdr:to>
      <xdr:col>55</xdr:col>
      <xdr:colOff>88900</xdr:colOff>
      <xdr:row>33</xdr:row>
      <xdr:rowOff>133350</xdr:rowOff>
    </xdr:to>
    <xdr:cxnSp macro="">
      <xdr:nvCxnSpPr>
        <xdr:cNvPr id="119" name="直線コネクタ 118">
          <a:extLst>
            <a:ext uri="{FF2B5EF4-FFF2-40B4-BE49-F238E27FC236}">
              <a16:creationId xmlns:a16="http://schemas.microsoft.com/office/drawing/2014/main" id="{354EC6F7-7E8C-425F-990C-301F45BDBE51}"/>
            </a:ext>
          </a:extLst>
        </xdr:cNvPr>
        <xdr:cNvCxnSpPr/>
      </xdr:nvCxnSpPr>
      <xdr:spPr>
        <a:xfrm>
          <a:off x="9363075" y="54864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10177</xdr:rowOff>
    </xdr:from>
    <xdr:ext cx="469744" cy="259045"/>
    <xdr:sp textlink="">
      <xdr:nvSpPr>
        <xdr:cNvPr id="120" name="【図書館】&#10;一人当たり面積平均値テキスト">
          <a:extLst>
            <a:ext uri="{FF2B5EF4-FFF2-40B4-BE49-F238E27FC236}">
              <a16:creationId xmlns:a16="http://schemas.microsoft.com/office/drawing/2014/main" id="{E3A25107-7927-417B-A0F5-77B8673FF84F}"/>
            </a:ext>
          </a:extLst>
        </xdr:cNvPr>
        <xdr:cNvSpPr txBox="1"/>
      </xdr:nvSpPr>
      <xdr:spPr>
        <a:xfrm>
          <a:off x="9467850" y="6331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textlink="">
      <xdr:nvSpPr>
        <xdr:cNvPr id="121" name="フローチャート: 判断 120">
          <a:extLst>
            <a:ext uri="{FF2B5EF4-FFF2-40B4-BE49-F238E27FC236}">
              <a16:creationId xmlns:a16="http://schemas.microsoft.com/office/drawing/2014/main" id="{5903C3A7-0C44-42AD-836F-6348938B7368}"/>
            </a:ext>
          </a:extLst>
        </xdr:cNvPr>
        <xdr:cNvSpPr/>
      </xdr:nvSpPr>
      <xdr:spPr>
        <a:xfrm>
          <a:off x="9401175" y="64865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158750</xdr:rowOff>
    </xdr:from>
    <xdr:to>
      <xdr:col>50</xdr:col>
      <xdr:colOff>165100</xdr:colOff>
      <xdr:row>40</xdr:row>
      <xdr:rowOff>88900</xdr:rowOff>
    </xdr:to>
    <xdr:sp textlink="">
      <xdr:nvSpPr>
        <xdr:cNvPr id="122" name="フローチャート: 判断 121">
          <a:extLst>
            <a:ext uri="{FF2B5EF4-FFF2-40B4-BE49-F238E27FC236}">
              <a16:creationId xmlns:a16="http://schemas.microsoft.com/office/drawing/2014/main" id="{6AFB7D06-9B4D-4D6A-A766-66CCC522FF42}"/>
            </a:ext>
          </a:extLst>
        </xdr:cNvPr>
        <xdr:cNvSpPr/>
      </xdr:nvSpPr>
      <xdr:spPr>
        <a:xfrm>
          <a:off x="8639175" y="64865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158750</xdr:rowOff>
    </xdr:from>
    <xdr:to>
      <xdr:col>46</xdr:col>
      <xdr:colOff>38100</xdr:colOff>
      <xdr:row>40</xdr:row>
      <xdr:rowOff>88900</xdr:rowOff>
    </xdr:to>
    <xdr:sp textlink="">
      <xdr:nvSpPr>
        <xdr:cNvPr id="123" name="フローチャート: 判断 122">
          <a:extLst>
            <a:ext uri="{FF2B5EF4-FFF2-40B4-BE49-F238E27FC236}">
              <a16:creationId xmlns:a16="http://schemas.microsoft.com/office/drawing/2014/main" id="{299B36C5-851F-459C-989D-E1B67C5E7DC6}"/>
            </a:ext>
          </a:extLst>
        </xdr:cNvPr>
        <xdr:cNvSpPr/>
      </xdr:nvSpPr>
      <xdr:spPr>
        <a:xfrm>
          <a:off x="7839075" y="6486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158750</xdr:rowOff>
    </xdr:from>
    <xdr:to>
      <xdr:col>41</xdr:col>
      <xdr:colOff>101600</xdr:colOff>
      <xdr:row>40</xdr:row>
      <xdr:rowOff>88900</xdr:rowOff>
    </xdr:to>
    <xdr:sp textlink="">
      <xdr:nvSpPr>
        <xdr:cNvPr id="124" name="フローチャート: 判断 123">
          <a:extLst>
            <a:ext uri="{FF2B5EF4-FFF2-40B4-BE49-F238E27FC236}">
              <a16:creationId xmlns:a16="http://schemas.microsoft.com/office/drawing/2014/main" id="{0E525D4E-5F4A-486C-BA60-95316D724F7B}"/>
            </a:ext>
          </a:extLst>
        </xdr:cNvPr>
        <xdr:cNvSpPr/>
      </xdr:nvSpPr>
      <xdr:spPr>
        <a:xfrm>
          <a:off x="7029450" y="64865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158750</xdr:rowOff>
    </xdr:from>
    <xdr:to>
      <xdr:col>36</xdr:col>
      <xdr:colOff>165100</xdr:colOff>
      <xdr:row>40</xdr:row>
      <xdr:rowOff>88900</xdr:rowOff>
    </xdr:to>
    <xdr:sp textlink="">
      <xdr:nvSpPr>
        <xdr:cNvPr id="125" name="フローチャート: 判断 124">
          <a:extLst>
            <a:ext uri="{FF2B5EF4-FFF2-40B4-BE49-F238E27FC236}">
              <a16:creationId xmlns:a16="http://schemas.microsoft.com/office/drawing/2014/main" id="{8F8F2EF2-66F1-4BB1-ACD6-7E7C93FC333F}"/>
            </a:ext>
          </a:extLst>
        </xdr:cNvPr>
        <xdr:cNvSpPr/>
      </xdr:nvSpPr>
      <xdr:spPr>
        <a:xfrm>
          <a:off x="6238875" y="64865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6" name="テキスト ボックス 125">
          <a:extLst>
            <a:ext uri="{FF2B5EF4-FFF2-40B4-BE49-F238E27FC236}">
              <a16:creationId xmlns:a16="http://schemas.microsoft.com/office/drawing/2014/main" id="{7B12735D-9FF8-48E0-861B-663FBD97A44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4B744D4D-BFCD-4A92-8A00-78D4A3B1884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8" name="テキスト ボックス 127">
          <a:extLst>
            <a:ext uri="{FF2B5EF4-FFF2-40B4-BE49-F238E27FC236}">
              <a16:creationId xmlns:a16="http://schemas.microsoft.com/office/drawing/2014/main" id="{FBA93672-20C2-4426-8C45-94E7550A9451}"/>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9" name="テキスト ボックス 128">
          <a:extLst>
            <a:ext uri="{FF2B5EF4-FFF2-40B4-BE49-F238E27FC236}">
              <a16:creationId xmlns:a16="http://schemas.microsoft.com/office/drawing/2014/main" id="{8C8F776A-AC9D-47BF-A47E-46605DDBB55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0" name="テキスト ボックス 129">
          <a:extLst>
            <a:ext uri="{FF2B5EF4-FFF2-40B4-BE49-F238E27FC236}">
              <a16:creationId xmlns:a16="http://schemas.microsoft.com/office/drawing/2014/main" id="{A24C75CD-A539-43B5-B7AC-CEAAA937C4C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82550</xdr:rowOff>
    </xdr:from>
    <xdr:to>
      <xdr:col>55</xdr:col>
      <xdr:colOff>50800</xdr:colOff>
      <xdr:row>42</xdr:row>
      <xdr:rowOff>12700</xdr:rowOff>
    </xdr:to>
    <xdr:sp textlink="">
      <xdr:nvSpPr>
        <xdr:cNvPr id="131" name="楕円 130">
          <a:extLst>
            <a:ext uri="{FF2B5EF4-FFF2-40B4-BE49-F238E27FC236}">
              <a16:creationId xmlns:a16="http://schemas.microsoft.com/office/drawing/2014/main" id="{04AB9363-C3B6-417C-93F4-811A3D11BAF5}"/>
            </a:ext>
          </a:extLst>
        </xdr:cNvPr>
        <xdr:cNvSpPr/>
      </xdr:nvSpPr>
      <xdr:spPr>
        <a:xfrm>
          <a:off x="9401175" y="673417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168927</xdr:rowOff>
    </xdr:from>
    <xdr:ext cx="469744" cy="259045"/>
    <xdr:sp textlink="">
      <xdr:nvSpPr>
        <xdr:cNvPr id="132" name="【図書館】&#10;一人当たり面積該当値テキスト">
          <a:extLst>
            <a:ext uri="{FF2B5EF4-FFF2-40B4-BE49-F238E27FC236}">
              <a16:creationId xmlns:a16="http://schemas.microsoft.com/office/drawing/2014/main" id="{156CC19E-5B98-4C25-BAC5-620BE026DDEA}"/>
            </a:ext>
          </a:extLst>
        </xdr:cNvPr>
        <xdr:cNvSpPr txBox="1"/>
      </xdr:nvSpPr>
      <xdr:spPr>
        <a:xfrm>
          <a:off x="9467850"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82550</xdr:rowOff>
    </xdr:from>
    <xdr:to>
      <xdr:col>50</xdr:col>
      <xdr:colOff>165100</xdr:colOff>
      <xdr:row>42</xdr:row>
      <xdr:rowOff>12700</xdr:rowOff>
    </xdr:to>
    <xdr:sp textlink="">
      <xdr:nvSpPr>
        <xdr:cNvPr id="133" name="楕円 132">
          <a:extLst>
            <a:ext uri="{FF2B5EF4-FFF2-40B4-BE49-F238E27FC236}">
              <a16:creationId xmlns:a16="http://schemas.microsoft.com/office/drawing/2014/main" id="{92005AFB-9FF4-4CE3-B0F1-ED602BB67B71}"/>
            </a:ext>
          </a:extLst>
        </xdr:cNvPr>
        <xdr:cNvSpPr/>
      </xdr:nvSpPr>
      <xdr:spPr>
        <a:xfrm>
          <a:off x="8639175" y="67341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133350</xdr:rowOff>
    </xdr:from>
    <xdr:to>
      <xdr:col>55</xdr:col>
      <xdr:colOff>0</xdr:colOff>
      <xdr:row>41</xdr:row>
      <xdr:rowOff>133350</xdr:rowOff>
    </xdr:to>
    <xdr:cxnSp macro="">
      <xdr:nvCxnSpPr>
        <xdr:cNvPr id="134" name="直線コネクタ 133">
          <a:extLst>
            <a:ext uri="{FF2B5EF4-FFF2-40B4-BE49-F238E27FC236}">
              <a16:creationId xmlns:a16="http://schemas.microsoft.com/office/drawing/2014/main" id="{A5D6FA72-7B47-4D6F-A044-EBB29BB59652}"/>
            </a:ext>
          </a:extLst>
        </xdr:cNvPr>
        <xdr:cNvCxnSpPr/>
      </xdr:nvCxnSpPr>
      <xdr:spPr>
        <a:xfrm>
          <a:off x="8686800" y="67818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82550</xdr:rowOff>
    </xdr:from>
    <xdr:to>
      <xdr:col>46</xdr:col>
      <xdr:colOff>38100</xdr:colOff>
      <xdr:row>42</xdr:row>
      <xdr:rowOff>12700</xdr:rowOff>
    </xdr:to>
    <xdr:sp textlink="">
      <xdr:nvSpPr>
        <xdr:cNvPr id="135" name="楕円 134">
          <a:extLst>
            <a:ext uri="{FF2B5EF4-FFF2-40B4-BE49-F238E27FC236}">
              <a16:creationId xmlns:a16="http://schemas.microsoft.com/office/drawing/2014/main" id="{6FD8AAAA-D230-4711-A799-BBC4BA3CE084}"/>
            </a:ext>
          </a:extLst>
        </xdr:cNvPr>
        <xdr:cNvSpPr/>
      </xdr:nvSpPr>
      <xdr:spPr>
        <a:xfrm>
          <a:off x="7839075" y="67341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133350</xdr:rowOff>
    </xdr:from>
    <xdr:to>
      <xdr:col>50</xdr:col>
      <xdr:colOff>114300</xdr:colOff>
      <xdr:row>41</xdr:row>
      <xdr:rowOff>133350</xdr:rowOff>
    </xdr:to>
    <xdr:cxnSp macro="">
      <xdr:nvCxnSpPr>
        <xdr:cNvPr id="136" name="直線コネクタ 135">
          <a:extLst>
            <a:ext uri="{FF2B5EF4-FFF2-40B4-BE49-F238E27FC236}">
              <a16:creationId xmlns:a16="http://schemas.microsoft.com/office/drawing/2014/main" id="{445D48DB-E07E-4670-B507-347D3344936E}"/>
            </a:ext>
          </a:extLst>
        </xdr:cNvPr>
        <xdr:cNvCxnSpPr/>
      </xdr:nvCxnSpPr>
      <xdr:spPr>
        <a:xfrm>
          <a:off x="7886700" y="67818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82550</xdr:rowOff>
    </xdr:from>
    <xdr:to>
      <xdr:col>41</xdr:col>
      <xdr:colOff>101600</xdr:colOff>
      <xdr:row>42</xdr:row>
      <xdr:rowOff>12700</xdr:rowOff>
    </xdr:to>
    <xdr:sp textlink="">
      <xdr:nvSpPr>
        <xdr:cNvPr id="137" name="楕円 136">
          <a:extLst>
            <a:ext uri="{FF2B5EF4-FFF2-40B4-BE49-F238E27FC236}">
              <a16:creationId xmlns:a16="http://schemas.microsoft.com/office/drawing/2014/main" id="{5D32B31E-AA0D-4939-A815-E95DD404F899}"/>
            </a:ext>
          </a:extLst>
        </xdr:cNvPr>
        <xdr:cNvSpPr/>
      </xdr:nvSpPr>
      <xdr:spPr>
        <a:xfrm>
          <a:off x="7029450" y="67341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133350</xdr:rowOff>
    </xdr:from>
    <xdr:to>
      <xdr:col>45</xdr:col>
      <xdr:colOff>177800</xdr:colOff>
      <xdr:row>41</xdr:row>
      <xdr:rowOff>133350</xdr:rowOff>
    </xdr:to>
    <xdr:cxnSp macro="">
      <xdr:nvCxnSpPr>
        <xdr:cNvPr id="138" name="直線コネクタ 137">
          <a:extLst>
            <a:ext uri="{FF2B5EF4-FFF2-40B4-BE49-F238E27FC236}">
              <a16:creationId xmlns:a16="http://schemas.microsoft.com/office/drawing/2014/main" id="{E17AC119-07AD-49D7-AB38-183A6B176448}"/>
            </a:ext>
          </a:extLst>
        </xdr:cNvPr>
        <xdr:cNvCxnSpPr/>
      </xdr:nvCxnSpPr>
      <xdr:spPr>
        <a:xfrm>
          <a:off x="7077075" y="67818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82550</xdr:rowOff>
    </xdr:from>
    <xdr:to>
      <xdr:col>36</xdr:col>
      <xdr:colOff>165100</xdr:colOff>
      <xdr:row>42</xdr:row>
      <xdr:rowOff>12700</xdr:rowOff>
    </xdr:to>
    <xdr:sp textlink="">
      <xdr:nvSpPr>
        <xdr:cNvPr id="139" name="楕円 138">
          <a:extLst>
            <a:ext uri="{FF2B5EF4-FFF2-40B4-BE49-F238E27FC236}">
              <a16:creationId xmlns:a16="http://schemas.microsoft.com/office/drawing/2014/main" id="{43962A41-CE6F-4E89-AAEE-37200FFA0F1B}"/>
            </a:ext>
          </a:extLst>
        </xdr:cNvPr>
        <xdr:cNvSpPr/>
      </xdr:nvSpPr>
      <xdr:spPr>
        <a:xfrm>
          <a:off x="6238875" y="67341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133350</xdr:rowOff>
    </xdr:from>
    <xdr:to>
      <xdr:col>41</xdr:col>
      <xdr:colOff>50800</xdr:colOff>
      <xdr:row>41</xdr:row>
      <xdr:rowOff>133350</xdr:rowOff>
    </xdr:to>
    <xdr:cxnSp macro="">
      <xdr:nvCxnSpPr>
        <xdr:cNvPr id="140" name="直線コネクタ 139">
          <a:extLst>
            <a:ext uri="{FF2B5EF4-FFF2-40B4-BE49-F238E27FC236}">
              <a16:creationId xmlns:a16="http://schemas.microsoft.com/office/drawing/2014/main" id="{A39FBB3B-EBEF-4BA2-8CC9-B29F203587AE}"/>
            </a:ext>
          </a:extLst>
        </xdr:cNvPr>
        <xdr:cNvCxnSpPr/>
      </xdr:nvCxnSpPr>
      <xdr:spPr>
        <a:xfrm>
          <a:off x="6286500" y="67818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105427</xdr:rowOff>
    </xdr:from>
    <xdr:ext cx="469744" cy="259045"/>
    <xdr:sp textlink="">
      <xdr:nvSpPr>
        <xdr:cNvPr id="141" name="n_1aveValue【図書館】&#10;一人当たり面積">
          <a:extLst>
            <a:ext uri="{FF2B5EF4-FFF2-40B4-BE49-F238E27FC236}">
              <a16:creationId xmlns:a16="http://schemas.microsoft.com/office/drawing/2014/main" id="{7F3013E5-0E33-43CE-89EB-71C0054A2D16}"/>
            </a:ext>
          </a:extLst>
        </xdr:cNvPr>
        <xdr:cNvSpPr txBox="1"/>
      </xdr:nvSpPr>
      <xdr:spPr>
        <a:xfrm>
          <a:off x="8458277" y="626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105427</xdr:rowOff>
    </xdr:from>
    <xdr:ext cx="469744" cy="259045"/>
    <xdr:sp textlink="">
      <xdr:nvSpPr>
        <xdr:cNvPr id="142" name="n_2aveValue【図書館】&#10;一人当たり面積">
          <a:extLst>
            <a:ext uri="{FF2B5EF4-FFF2-40B4-BE49-F238E27FC236}">
              <a16:creationId xmlns:a16="http://schemas.microsoft.com/office/drawing/2014/main" id="{57DF3177-08ED-4924-A5B1-43999FA8CB3D}"/>
            </a:ext>
          </a:extLst>
        </xdr:cNvPr>
        <xdr:cNvSpPr txBox="1"/>
      </xdr:nvSpPr>
      <xdr:spPr>
        <a:xfrm>
          <a:off x="7677227" y="626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105427</xdr:rowOff>
    </xdr:from>
    <xdr:ext cx="469744" cy="259045"/>
    <xdr:sp textlink="">
      <xdr:nvSpPr>
        <xdr:cNvPr id="143" name="n_3aveValue【図書館】&#10;一人当たり面積">
          <a:extLst>
            <a:ext uri="{FF2B5EF4-FFF2-40B4-BE49-F238E27FC236}">
              <a16:creationId xmlns:a16="http://schemas.microsoft.com/office/drawing/2014/main" id="{A2CDAEFC-26BE-4457-8C70-2E373F6EA7DB}"/>
            </a:ext>
          </a:extLst>
        </xdr:cNvPr>
        <xdr:cNvSpPr txBox="1"/>
      </xdr:nvSpPr>
      <xdr:spPr>
        <a:xfrm>
          <a:off x="6867602" y="626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105427</xdr:rowOff>
    </xdr:from>
    <xdr:ext cx="469744" cy="259045"/>
    <xdr:sp textlink="">
      <xdr:nvSpPr>
        <xdr:cNvPr id="144" name="n_4aveValue【図書館】&#10;一人当たり面積">
          <a:extLst>
            <a:ext uri="{FF2B5EF4-FFF2-40B4-BE49-F238E27FC236}">
              <a16:creationId xmlns:a16="http://schemas.microsoft.com/office/drawing/2014/main" id="{5A7DF6D8-D253-4E83-9227-5C9817D7519E}"/>
            </a:ext>
          </a:extLst>
        </xdr:cNvPr>
        <xdr:cNvSpPr txBox="1"/>
      </xdr:nvSpPr>
      <xdr:spPr>
        <a:xfrm>
          <a:off x="6067502" y="626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3827</xdr:rowOff>
    </xdr:from>
    <xdr:ext cx="469744" cy="259045"/>
    <xdr:sp textlink="">
      <xdr:nvSpPr>
        <xdr:cNvPr id="145" name="n_1mainValue【図書館】&#10;一人当たり面積">
          <a:extLst>
            <a:ext uri="{FF2B5EF4-FFF2-40B4-BE49-F238E27FC236}">
              <a16:creationId xmlns:a16="http://schemas.microsoft.com/office/drawing/2014/main" id="{ABF9B06E-427C-4C07-B3B9-09C479B3923F}"/>
            </a:ext>
          </a:extLst>
        </xdr:cNvPr>
        <xdr:cNvSpPr txBox="1"/>
      </xdr:nvSpPr>
      <xdr:spPr>
        <a:xfrm>
          <a:off x="8458277" y="681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3827</xdr:rowOff>
    </xdr:from>
    <xdr:ext cx="469744" cy="259045"/>
    <xdr:sp textlink="">
      <xdr:nvSpPr>
        <xdr:cNvPr id="146" name="n_2mainValue【図書館】&#10;一人当たり面積">
          <a:extLst>
            <a:ext uri="{FF2B5EF4-FFF2-40B4-BE49-F238E27FC236}">
              <a16:creationId xmlns:a16="http://schemas.microsoft.com/office/drawing/2014/main" id="{B1198387-C0E9-4EF6-B9EE-C820AF25EEEE}"/>
            </a:ext>
          </a:extLst>
        </xdr:cNvPr>
        <xdr:cNvSpPr txBox="1"/>
      </xdr:nvSpPr>
      <xdr:spPr>
        <a:xfrm>
          <a:off x="7677227" y="681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3827</xdr:rowOff>
    </xdr:from>
    <xdr:ext cx="469744" cy="259045"/>
    <xdr:sp textlink="">
      <xdr:nvSpPr>
        <xdr:cNvPr id="147" name="n_3mainValue【図書館】&#10;一人当たり面積">
          <a:extLst>
            <a:ext uri="{FF2B5EF4-FFF2-40B4-BE49-F238E27FC236}">
              <a16:creationId xmlns:a16="http://schemas.microsoft.com/office/drawing/2014/main" id="{F6FF6E6C-64DE-4D3C-BB22-9037528A193E}"/>
            </a:ext>
          </a:extLst>
        </xdr:cNvPr>
        <xdr:cNvSpPr txBox="1"/>
      </xdr:nvSpPr>
      <xdr:spPr>
        <a:xfrm>
          <a:off x="6867602" y="681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3827</xdr:rowOff>
    </xdr:from>
    <xdr:ext cx="469744" cy="259045"/>
    <xdr:sp textlink="">
      <xdr:nvSpPr>
        <xdr:cNvPr id="148" name="n_4mainValue【図書館】&#10;一人当たり面積">
          <a:extLst>
            <a:ext uri="{FF2B5EF4-FFF2-40B4-BE49-F238E27FC236}">
              <a16:creationId xmlns:a16="http://schemas.microsoft.com/office/drawing/2014/main" id="{98A162B3-F215-44FF-9720-F0E6E258DBF8}"/>
            </a:ext>
          </a:extLst>
        </xdr:cNvPr>
        <xdr:cNvSpPr txBox="1"/>
      </xdr:nvSpPr>
      <xdr:spPr>
        <a:xfrm>
          <a:off x="6067502" y="681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9" name="正方形/長方形 148">
          <a:extLst>
            <a:ext uri="{FF2B5EF4-FFF2-40B4-BE49-F238E27FC236}">
              <a16:creationId xmlns:a16="http://schemas.microsoft.com/office/drawing/2014/main" id="{45DB90AB-8832-429A-9A8E-90BB7665603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0" name="正方形/長方形 149">
          <a:extLst>
            <a:ext uri="{FF2B5EF4-FFF2-40B4-BE49-F238E27FC236}">
              <a16:creationId xmlns:a16="http://schemas.microsoft.com/office/drawing/2014/main" id="{EF92C375-11D0-4CD4-9560-4ED6DBD1F97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1" name="正方形/長方形 150">
          <a:extLst>
            <a:ext uri="{FF2B5EF4-FFF2-40B4-BE49-F238E27FC236}">
              <a16:creationId xmlns:a16="http://schemas.microsoft.com/office/drawing/2014/main" id="{A3ED40C1-8113-4B35-B9DB-C4C2AFE7EDB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2" name="正方形/長方形 151">
          <a:extLst>
            <a:ext uri="{FF2B5EF4-FFF2-40B4-BE49-F238E27FC236}">
              <a16:creationId xmlns:a16="http://schemas.microsoft.com/office/drawing/2014/main" id="{29E3A30C-CF60-4FC1-8CA2-B51690D58A9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3" name="正方形/長方形 152">
          <a:extLst>
            <a:ext uri="{FF2B5EF4-FFF2-40B4-BE49-F238E27FC236}">
              <a16:creationId xmlns:a16="http://schemas.microsoft.com/office/drawing/2014/main" id="{61030095-336B-47DE-8DE2-F6084FD6726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4" name="正方形/長方形 153">
          <a:extLst>
            <a:ext uri="{FF2B5EF4-FFF2-40B4-BE49-F238E27FC236}">
              <a16:creationId xmlns:a16="http://schemas.microsoft.com/office/drawing/2014/main" id="{85EC8C51-FA16-40BE-83F3-725F9C9B2EE7}"/>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5" name="正方形/長方形 154">
          <a:extLst>
            <a:ext uri="{FF2B5EF4-FFF2-40B4-BE49-F238E27FC236}">
              <a16:creationId xmlns:a16="http://schemas.microsoft.com/office/drawing/2014/main" id="{9014477A-537D-4ACE-ADE9-1FCA933E7486}"/>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6" name="正方形/長方形 155">
          <a:extLst>
            <a:ext uri="{FF2B5EF4-FFF2-40B4-BE49-F238E27FC236}">
              <a16:creationId xmlns:a16="http://schemas.microsoft.com/office/drawing/2014/main" id="{5D9B3723-843A-48AE-9C0B-DB49181035A7}"/>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7" name="テキスト ボックス 156">
          <a:extLst>
            <a:ext uri="{FF2B5EF4-FFF2-40B4-BE49-F238E27FC236}">
              <a16:creationId xmlns:a16="http://schemas.microsoft.com/office/drawing/2014/main" id="{6FB2C2FD-150D-409C-B96A-9D02B50E491F}"/>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334BA94-DC5D-4680-A3D1-C9390757B12D}"/>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9" name="テキスト ボックス 158">
          <a:extLst>
            <a:ext uri="{FF2B5EF4-FFF2-40B4-BE49-F238E27FC236}">
              <a16:creationId xmlns:a16="http://schemas.microsoft.com/office/drawing/2014/main" id="{4B9457F2-45AC-47AA-8F03-D34A1C633B62}"/>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69ACC6E-3383-4933-AC84-AE1B535F1EC8}"/>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textlink="">
      <xdr:nvSpPr>
        <xdr:cNvPr id="161" name="テキスト ボックス 160">
          <a:extLst>
            <a:ext uri="{FF2B5EF4-FFF2-40B4-BE49-F238E27FC236}">
              <a16:creationId xmlns:a16="http://schemas.microsoft.com/office/drawing/2014/main" id="{96AACB39-8318-41B5-8BF8-4F5DFECFEA7A}"/>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FF5D9A1B-B0F4-4CE6-8D60-212BB0C8560A}"/>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3" name="テキスト ボックス 162">
          <a:extLst>
            <a:ext uri="{FF2B5EF4-FFF2-40B4-BE49-F238E27FC236}">
              <a16:creationId xmlns:a16="http://schemas.microsoft.com/office/drawing/2014/main" id="{47B69BD3-BCF0-4820-86D1-ABA47A0D47E9}"/>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39FA01E-041A-4D73-91D5-CFC2E53C385F}"/>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5" name="テキスト ボックス 164">
          <a:extLst>
            <a:ext uri="{FF2B5EF4-FFF2-40B4-BE49-F238E27FC236}">
              <a16:creationId xmlns:a16="http://schemas.microsoft.com/office/drawing/2014/main" id="{DF5DD5F1-9609-47ED-ADC9-1669DA090E87}"/>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7A57987-3939-495B-A6B1-FCDE6894D5EF}"/>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7" name="テキスト ボックス 166">
          <a:extLst>
            <a:ext uri="{FF2B5EF4-FFF2-40B4-BE49-F238E27FC236}">
              <a16:creationId xmlns:a16="http://schemas.microsoft.com/office/drawing/2014/main" id="{4CF94185-E3C5-4E8B-B800-6D01B2BF2990}"/>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D6DAE7B-38A4-4EB2-998C-89AAA763F8A9}"/>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9" name="テキスト ボックス 168">
          <a:extLst>
            <a:ext uri="{FF2B5EF4-FFF2-40B4-BE49-F238E27FC236}">
              <a16:creationId xmlns:a16="http://schemas.microsoft.com/office/drawing/2014/main" id="{6822801A-221E-4DBD-825F-915C18816BF2}"/>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59496AC3-6018-4BA2-845A-E0B2F087B55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textlink="">
      <xdr:nvSpPr>
        <xdr:cNvPr id="171" name="テキスト ボックス 170">
          <a:extLst>
            <a:ext uri="{FF2B5EF4-FFF2-40B4-BE49-F238E27FC236}">
              <a16:creationId xmlns:a16="http://schemas.microsoft.com/office/drawing/2014/main" id="{5BDE3639-DB4A-4606-9B93-FE805A75506B}"/>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72" name="【体育館・プール】&#10;有形固定資産減価償却率グラフ枠">
          <a:extLst>
            <a:ext uri="{FF2B5EF4-FFF2-40B4-BE49-F238E27FC236}">
              <a16:creationId xmlns:a16="http://schemas.microsoft.com/office/drawing/2014/main" id="{EBDF0355-C735-4478-A265-2212F32830C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34290</xdr:rowOff>
    </xdr:from>
    <xdr:to>
      <xdr:col>24</xdr:col>
      <xdr:colOff>62865</xdr:colOff>
      <xdr:row>63</xdr:row>
      <xdr:rowOff>137160</xdr:rowOff>
    </xdr:to>
    <xdr:cxnSp macro="">
      <xdr:nvCxnSpPr>
        <xdr:cNvPr id="173" name="直線コネクタ 172">
          <a:extLst>
            <a:ext uri="{FF2B5EF4-FFF2-40B4-BE49-F238E27FC236}">
              <a16:creationId xmlns:a16="http://schemas.microsoft.com/office/drawing/2014/main" id="{CB5D51C4-7879-4369-B7C8-015327C46F73}"/>
            </a:ext>
          </a:extLst>
        </xdr:cNvPr>
        <xdr:cNvCxnSpPr/>
      </xdr:nvCxnSpPr>
      <xdr:spPr>
        <a:xfrm flipV="1">
          <a:off x="4180840" y="8946515"/>
          <a:ext cx="0" cy="140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140987</xdr:rowOff>
    </xdr:from>
    <xdr:ext cx="405111" cy="259045"/>
    <xdr:sp textlink="">
      <xdr:nvSpPr>
        <xdr:cNvPr id="174" name="【体育館・プール】&#10;有形固定資産減価償却率最小値テキスト">
          <a:extLst>
            <a:ext uri="{FF2B5EF4-FFF2-40B4-BE49-F238E27FC236}">
              <a16:creationId xmlns:a16="http://schemas.microsoft.com/office/drawing/2014/main" id="{A0069BDD-1D21-4F21-BCA5-D6F20AF61D19}"/>
            </a:ext>
          </a:extLst>
        </xdr:cNvPr>
        <xdr:cNvSpPr txBox="1"/>
      </xdr:nvSpPr>
      <xdr:spPr>
        <a:xfrm>
          <a:off x="4219575"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137160</xdr:rowOff>
    </xdr:from>
    <xdr:to>
      <xdr:col>24</xdr:col>
      <xdr:colOff>152400</xdr:colOff>
      <xdr:row>63</xdr:row>
      <xdr:rowOff>137160</xdr:rowOff>
    </xdr:to>
    <xdr:cxnSp macro="">
      <xdr:nvCxnSpPr>
        <xdr:cNvPr id="175" name="直線コネクタ 174">
          <a:extLst>
            <a:ext uri="{FF2B5EF4-FFF2-40B4-BE49-F238E27FC236}">
              <a16:creationId xmlns:a16="http://schemas.microsoft.com/office/drawing/2014/main" id="{F71A606E-E1B1-4190-9C60-7D5BC12EC870}"/>
            </a:ext>
          </a:extLst>
        </xdr:cNvPr>
        <xdr:cNvCxnSpPr/>
      </xdr:nvCxnSpPr>
      <xdr:spPr>
        <a:xfrm>
          <a:off x="4105275" y="10351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152417</xdr:rowOff>
    </xdr:from>
    <xdr:ext cx="405111" cy="259045"/>
    <xdr:sp textlink="">
      <xdr:nvSpPr>
        <xdr:cNvPr id="176" name="【体育館・プール】&#10;有形固定資産減価償却率最大値テキスト">
          <a:extLst>
            <a:ext uri="{FF2B5EF4-FFF2-40B4-BE49-F238E27FC236}">
              <a16:creationId xmlns:a16="http://schemas.microsoft.com/office/drawing/2014/main" id="{FEB22426-BFC1-4469-8C0C-13BDC97976C9}"/>
            </a:ext>
          </a:extLst>
        </xdr:cNvPr>
        <xdr:cNvSpPr txBox="1"/>
      </xdr:nvSpPr>
      <xdr:spPr>
        <a:xfrm>
          <a:off x="4219575" y="874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34290</xdr:rowOff>
    </xdr:from>
    <xdr:to>
      <xdr:col>24</xdr:col>
      <xdr:colOff>152400</xdr:colOff>
      <xdr:row>55</xdr:row>
      <xdr:rowOff>34290</xdr:rowOff>
    </xdr:to>
    <xdr:cxnSp macro="">
      <xdr:nvCxnSpPr>
        <xdr:cNvPr id="177" name="直線コネクタ 176">
          <a:extLst>
            <a:ext uri="{FF2B5EF4-FFF2-40B4-BE49-F238E27FC236}">
              <a16:creationId xmlns:a16="http://schemas.microsoft.com/office/drawing/2014/main" id="{D0388703-159B-4B8D-9722-2E36505838DE}"/>
            </a:ext>
          </a:extLst>
        </xdr:cNvPr>
        <xdr:cNvCxnSpPr/>
      </xdr:nvCxnSpPr>
      <xdr:spPr>
        <a:xfrm>
          <a:off x="4105275" y="89465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152417</xdr:rowOff>
    </xdr:from>
    <xdr:ext cx="405111" cy="259045"/>
    <xdr:sp textlink="">
      <xdr:nvSpPr>
        <xdr:cNvPr id="178" name="【体育館・プール】&#10;有形固定資産減価償却率平均値テキスト">
          <a:extLst>
            <a:ext uri="{FF2B5EF4-FFF2-40B4-BE49-F238E27FC236}">
              <a16:creationId xmlns:a16="http://schemas.microsoft.com/office/drawing/2014/main" id="{F166A37C-4E1C-4BD2-BBC2-374101E87050}"/>
            </a:ext>
          </a:extLst>
        </xdr:cNvPr>
        <xdr:cNvSpPr txBox="1"/>
      </xdr:nvSpPr>
      <xdr:spPr>
        <a:xfrm>
          <a:off x="4219575" y="9391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2540</xdr:rowOff>
    </xdr:from>
    <xdr:to>
      <xdr:col>24</xdr:col>
      <xdr:colOff>114300</xdr:colOff>
      <xdr:row>58</xdr:row>
      <xdr:rowOff>104140</xdr:rowOff>
    </xdr:to>
    <xdr:sp textlink="">
      <xdr:nvSpPr>
        <xdr:cNvPr id="179" name="フローチャート: 判断 178">
          <a:extLst>
            <a:ext uri="{FF2B5EF4-FFF2-40B4-BE49-F238E27FC236}">
              <a16:creationId xmlns:a16="http://schemas.microsoft.com/office/drawing/2014/main" id="{FDD2F1A2-2737-48CA-BE8D-44FFD2B86B32}"/>
            </a:ext>
          </a:extLst>
        </xdr:cNvPr>
        <xdr:cNvSpPr/>
      </xdr:nvSpPr>
      <xdr:spPr>
        <a:xfrm>
          <a:off x="4124325" y="94037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132080</xdr:rowOff>
    </xdr:from>
    <xdr:to>
      <xdr:col>20</xdr:col>
      <xdr:colOff>38100</xdr:colOff>
      <xdr:row>58</xdr:row>
      <xdr:rowOff>62230</xdr:rowOff>
    </xdr:to>
    <xdr:sp textlink="">
      <xdr:nvSpPr>
        <xdr:cNvPr id="180" name="フローチャート: 判断 179">
          <a:extLst>
            <a:ext uri="{FF2B5EF4-FFF2-40B4-BE49-F238E27FC236}">
              <a16:creationId xmlns:a16="http://schemas.microsoft.com/office/drawing/2014/main" id="{5CAA646E-45E2-4066-B1AD-C311319E34D5}"/>
            </a:ext>
          </a:extLst>
        </xdr:cNvPr>
        <xdr:cNvSpPr/>
      </xdr:nvSpPr>
      <xdr:spPr>
        <a:xfrm>
          <a:off x="3381375" y="9371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78740</xdr:rowOff>
    </xdr:from>
    <xdr:to>
      <xdr:col>15</xdr:col>
      <xdr:colOff>101600</xdr:colOff>
      <xdr:row>58</xdr:row>
      <xdr:rowOff>8890</xdr:rowOff>
    </xdr:to>
    <xdr:sp textlink="">
      <xdr:nvSpPr>
        <xdr:cNvPr id="181" name="フローチャート: 判断 180">
          <a:extLst>
            <a:ext uri="{FF2B5EF4-FFF2-40B4-BE49-F238E27FC236}">
              <a16:creationId xmlns:a16="http://schemas.microsoft.com/office/drawing/2014/main" id="{9C9323A2-C8B0-4710-A20F-441AC18455D2}"/>
            </a:ext>
          </a:extLst>
        </xdr:cNvPr>
        <xdr:cNvSpPr/>
      </xdr:nvSpPr>
      <xdr:spPr>
        <a:xfrm>
          <a:off x="2571750" y="93179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17780</xdr:rowOff>
    </xdr:from>
    <xdr:to>
      <xdr:col>10</xdr:col>
      <xdr:colOff>165100</xdr:colOff>
      <xdr:row>57</xdr:row>
      <xdr:rowOff>119380</xdr:rowOff>
    </xdr:to>
    <xdr:sp textlink="">
      <xdr:nvSpPr>
        <xdr:cNvPr id="182" name="フローチャート: 判断 181">
          <a:extLst>
            <a:ext uri="{FF2B5EF4-FFF2-40B4-BE49-F238E27FC236}">
              <a16:creationId xmlns:a16="http://schemas.microsoft.com/office/drawing/2014/main" id="{2EF93330-AB05-4350-8CA4-5C46D3454830}"/>
            </a:ext>
          </a:extLst>
        </xdr:cNvPr>
        <xdr:cNvSpPr/>
      </xdr:nvSpPr>
      <xdr:spPr>
        <a:xfrm>
          <a:off x="1781175" y="92570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56</xdr:row>
      <xdr:rowOff>135890</xdr:rowOff>
    </xdr:from>
    <xdr:to>
      <xdr:col>6</xdr:col>
      <xdr:colOff>38100</xdr:colOff>
      <xdr:row>57</xdr:row>
      <xdr:rowOff>66040</xdr:rowOff>
    </xdr:to>
    <xdr:sp textlink="">
      <xdr:nvSpPr>
        <xdr:cNvPr id="183" name="フローチャート: 判断 182">
          <a:extLst>
            <a:ext uri="{FF2B5EF4-FFF2-40B4-BE49-F238E27FC236}">
              <a16:creationId xmlns:a16="http://schemas.microsoft.com/office/drawing/2014/main" id="{04595FBE-FC62-4A2C-A409-35DE6C7B558A}"/>
            </a:ext>
          </a:extLst>
        </xdr:cNvPr>
        <xdr:cNvSpPr/>
      </xdr:nvSpPr>
      <xdr:spPr>
        <a:xfrm>
          <a:off x="981075" y="92132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a:extLst>
            <a:ext uri="{FF2B5EF4-FFF2-40B4-BE49-F238E27FC236}">
              <a16:creationId xmlns:a16="http://schemas.microsoft.com/office/drawing/2014/main" id="{FF3527D9-01C8-411E-A726-04EE85F478F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1C96D820-EEFF-44D2-8EE9-A50E42AB3048}"/>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a:extLst>
            <a:ext uri="{FF2B5EF4-FFF2-40B4-BE49-F238E27FC236}">
              <a16:creationId xmlns:a16="http://schemas.microsoft.com/office/drawing/2014/main" id="{DCFBE79A-A18D-4B5D-B822-CA8516B4C868}"/>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a:extLst>
            <a:ext uri="{FF2B5EF4-FFF2-40B4-BE49-F238E27FC236}">
              <a16:creationId xmlns:a16="http://schemas.microsoft.com/office/drawing/2014/main" id="{734E36EF-6CC2-4D15-97B3-B00B736CE19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a:extLst>
            <a:ext uri="{FF2B5EF4-FFF2-40B4-BE49-F238E27FC236}">
              <a16:creationId xmlns:a16="http://schemas.microsoft.com/office/drawing/2014/main" id="{36189A29-C58B-4048-B74B-39E8C9B6DB39}"/>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67310</xdr:rowOff>
    </xdr:from>
    <xdr:to>
      <xdr:col>24</xdr:col>
      <xdr:colOff>114300</xdr:colOff>
      <xdr:row>57</xdr:row>
      <xdr:rowOff>168910</xdr:rowOff>
    </xdr:to>
    <xdr:sp textlink="">
      <xdr:nvSpPr>
        <xdr:cNvPr id="189" name="楕円 188">
          <a:extLst>
            <a:ext uri="{FF2B5EF4-FFF2-40B4-BE49-F238E27FC236}">
              <a16:creationId xmlns:a16="http://schemas.microsoft.com/office/drawing/2014/main" id="{94DE8895-0E07-4FFF-AA68-F6BE7EBC23C4}"/>
            </a:ext>
          </a:extLst>
        </xdr:cNvPr>
        <xdr:cNvSpPr/>
      </xdr:nvSpPr>
      <xdr:spPr>
        <a:xfrm>
          <a:off x="4124325" y="93033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90187</xdr:rowOff>
    </xdr:from>
    <xdr:ext cx="405111" cy="259045"/>
    <xdr:sp textlink="">
      <xdr:nvSpPr>
        <xdr:cNvPr id="190" name="【体育館・プール】&#10;有形固定資産減価償却率該当値テキスト">
          <a:extLst>
            <a:ext uri="{FF2B5EF4-FFF2-40B4-BE49-F238E27FC236}">
              <a16:creationId xmlns:a16="http://schemas.microsoft.com/office/drawing/2014/main" id="{42E76216-7CF7-4EC7-A41B-D30A246C3213}"/>
            </a:ext>
          </a:extLst>
        </xdr:cNvPr>
        <xdr:cNvSpPr txBox="1"/>
      </xdr:nvSpPr>
      <xdr:spPr>
        <a:xfrm>
          <a:off x="4219575" y="9164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170180</xdr:rowOff>
    </xdr:from>
    <xdr:to>
      <xdr:col>20</xdr:col>
      <xdr:colOff>38100</xdr:colOff>
      <xdr:row>57</xdr:row>
      <xdr:rowOff>100330</xdr:rowOff>
    </xdr:to>
    <xdr:sp textlink="">
      <xdr:nvSpPr>
        <xdr:cNvPr id="191" name="楕円 190">
          <a:extLst>
            <a:ext uri="{FF2B5EF4-FFF2-40B4-BE49-F238E27FC236}">
              <a16:creationId xmlns:a16="http://schemas.microsoft.com/office/drawing/2014/main" id="{AEC446E0-D5CF-4A77-B70E-2490EE75EFDA}"/>
            </a:ext>
          </a:extLst>
        </xdr:cNvPr>
        <xdr:cNvSpPr/>
      </xdr:nvSpPr>
      <xdr:spPr>
        <a:xfrm>
          <a:off x="3381375" y="92379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49530</xdr:rowOff>
    </xdr:from>
    <xdr:to>
      <xdr:col>24</xdr:col>
      <xdr:colOff>63500</xdr:colOff>
      <xdr:row>57</xdr:row>
      <xdr:rowOff>118110</xdr:rowOff>
    </xdr:to>
    <xdr:cxnSp macro="">
      <xdr:nvCxnSpPr>
        <xdr:cNvPr id="192" name="直線コネクタ 191">
          <a:extLst>
            <a:ext uri="{FF2B5EF4-FFF2-40B4-BE49-F238E27FC236}">
              <a16:creationId xmlns:a16="http://schemas.microsoft.com/office/drawing/2014/main" id="{9979483A-3ECC-4FA1-9E98-C9AF018ED078}"/>
            </a:ext>
          </a:extLst>
        </xdr:cNvPr>
        <xdr:cNvCxnSpPr/>
      </xdr:nvCxnSpPr>
      <xdr:spPr>
        <a:xfrm>
          <a:off x="3429000" y="9285605"/>
          <a:ext cx="752475"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93980</xdr:rowOff>
    </xdr:from>
    <xdr:to>
      <xdr:col>15</xdr:col>
      <xdr:colOff>101600</xdr:colOff>
      <xdr:row>57</xdr:row>
      <xdr:rowOff>24130</xdr:rowOff>
    </xdr:to>
    <xdr:sp textlink="">
      <xdr:nvSpPr>
        <xdr:cNvPr id="193" name="楕円 192">
          <a:extLst>
            <a:ext uri="{FF2B5EF4-FFF2-40B4-BE49-F238E27FC236}">
              <a16:creationId xmlns:a16="http://schemas.microsoft.com/office/drawing/2014/main" id="{E6644669-4B84-46B4-8372-18E5A2839445}"/>
            </a:ext>
          </a:extLst>
        </xdr:cNvPr>
        <xdr:cNvSpPr/>
      </xdr:nvSpPr>
      <xdr:spPr>
        <a:xfrm>
          <a:off x="2571750" y="91713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144780</xdr:rowOff>
    </xdr:from>
    <xdr:to>
      <xdr:col>19</xdr:col>
      <xdr:colOff>177800</xdr:colOff>
      <xdr:row>57</xdr:row>
      <xdr:rowOff>49530</xdr:rowOff>
    </xdr:to>
    <xdr:cxnSp macro="">
      <xdr:nvCxnSpPr>
        <xdr:cNvPr id="194" name="直線コネクタ 193">
          <a:extLst>
            <a:ext uri="{FF2B5EF4-FFF2-40B4-BE49-F238E27FC236}">
              <a16:creationId xmlns:a16="http://schemas.microsoft.com/office/drawing/2014/main" id="{EC7182F2-8BEF-4CF5-B223-5703638EBF82}"/>
            </a:ext>
          </a:extLst>
        </xdr:cNvPr>
        <xdr:cNvCxnSpPr/>
      </xdr:nvCxnSpPr>
      <xdr:spPr>
        <a:xfrm>
          <a:off x="2619375" y="9218930"/>
          <a:ext cx="80962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25400</xdr:rowOff>
    </xdr:from>
    <xdr:to>
      <xdr:col>10</xdr:col>
      <xdr:colOff>165100</xdr:colOff>
      <xdr:row>56</xdr:row>
      <xdr:rowOff>127000</xdr:rowOff>
    </xdr:to>
    <xdr:sp textlink="">
      <xdr:nvSpPr>
        <xdr:cNvPr id="195" name="楕円 194">
          <a:extLst>
            <a:ext uri="{FF2B5EF4-FFF2-40B4-BE49-F238E27FC236}">
              <a16:creationId xmlns:a16="http://schemas.microsoft.com/office/drawing/2014/main" id="{87B64A03-1F03-4E8E-9766-CF67ACA5C255}"/>
            </a:ext>
          </a:extLst>
        </xdr:cNvPr>
        <xdr:cNvSpPr/>
      </xdr:nvSpPr>
      <xdr:spPr>
        <a:xfrm>
          <a:off x="1781175" y="9105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76200</xdr:rowOff>
    </xdr:from>
    <xdr:to>
      <xdr:col>15</xdr:col>
      <xdr:colOff>50800</xdr:colOff>
      <xdr:row>56</xdr:row>
      <xdr:rowOff>144780</xdr:rowOff>
    </xdr:to>
    <xdr:cxnSp macro="">
      <xdr:nvCxnSpPr>
        <xdr:cNvPr id="196" name="直線コネクタ 195">
          <a:extLst>
            <a:ext uri="{FF2B5EF4-FFF2-40B4-BE49-F238E27FC236}">
              <a16:creationId xmlns:a16="http://schemas.microsoft.com/office/drawing/2014/main" id="{D02DC83A-0996-492C-B7A3-7BFFE5FF5D90}"/>
            </a:ext>
          </a:extLst>
        </xdr:cNvPr>
        <xdr:cNvCxnSpPr/>
      </xdr:nvCxnSpPr>
      <xdr:spPr>
        <a:xfrm>
          <a:off x="1828800" y="9153525"/>
          <a:ext cx="790575"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135890</xdr:rowOff>
    </xdr:from>
    <xdr:to>
      <xdr:col>6</xdr:col>
      <xdr:colOff>38100</xdr:colOff>
      <xdr:row>56</xdr:row>
      <xdr:rowOff>66040</xdr:rowOff>
    </xdr:to>
    <xdr:sp textlink="">
      <xdr:nvSpPr>
        <xdr:cNvPr id="197" name="楕円 196">
          <a:extLst>
            <a:ext uri="{FF2B5EF4-FFF2-40B4-BE49-F238E27FC236}">
              <a16:creationId xmlns:a16="http://schemas.microsoft.com/office/drawing/2014/main" id="{D4DD8A37-DAF5-4E7B-802E-BD80FF32F333}"/>
            </a:ext>
          </a:extLst>
        </xdr:cNvPr>
        <xdr:cNvSpPr/>
      </xdr:nvSpPr>
      <xdr:spPr>
        <a:xfrm>
          <a:off x="981075" y="90512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15240</xdr:rowOff>
    </xdr:from>
    <xdr:to>
      <xdr:col>10</xdr:col>
      <xdr:colOff>114300</xdr:colOff>
      <xdr:row>56</xdr:row>
      <xdr:rowOff>76200</xdr:rowOff>
    </xdr:to>
    <xdr:cxnSp macro="">
      <xdr:nvCxnSpPr>
        <xdr:cNvPr id="198" name="直線コネクタ 197">
          <a:extLst>
            <a:ext uri="{FF2B5EF4-FFF2-40B4-BE49-F238E27FC236}">
              <a16:creationId xmlns:a16="http://schemas.microsoft.com/office/drawing/2014/main" id="{9BAD8BA3-8695-4F7A-A9FF-7A4B7F25FC02}"/>
            </a:ext>
          </a:extLst>
        </xdr:cNvPr>
        <xdr:cNvCxnSpPr/>
      </xdr:nvCxnSpPr>
      <xdr:spPr>
        <a:xfrm>
          <a:off x="1028700" y="9089390"/>
          <a:ext cx="800100" cy="6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53357</xdr:rowOff>
    </xdr:from>
    <xdr:ext cx="405111" cy="259045"/>
    <xdr:sp textlink="">
      <xdr:nvSpPr>
        <xdr:cNvPr id="199" name="n_1aveValue【体育館・プール】&#10;有形固定資産減価償却率">
          <a:extLst>
            <a:ext uri="{FF2B5EF4-FFF2-40B4-BE49-F238E27FC236}">
              <a16:creationId xmlns:a16="http://schemas.microsoft.com/office/drawing/2014/main" id="{2B812D30-ADEB-47D7-B80A-CD8D53FEC274}"/>
            </a:ext>
          </a:extLst>
        </xdr:cNvPr>
        <xdr:cNvSpPr txBox="1"/>
      </xdr:nvSpPr>
      <xdr:spPr>
        <a:xfrm>
          <a:off x="3239144" y="945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17</xdr:rowOff>
    </xdr:from>
    <xdr:ext cx="405111" cy="259045"/>
    <xdr:sp textlink="">
      <xdr:nvSpPr>
        <xdr:cNvPr id="200" name="n_2aveValue【体育館・プール】&#10;有形固定資産減価償却率">
          <a:extLst>
            <a:ext uri="{FF2B5EF4-FFF2-40B4-BE49-F238E27FC236}">
              <a16:creationId xmlns:a16="http://schemas.microsoft.com/office/drawing/2014/main" id="{F1716C18-9CDA-4A28-B8D7-D4B61A3CA4B0}"/>
            </a:ext>
          </a:extLst>
        </xdr:cNvPr>
        <xdr:cNvSpPr txBox="1"/>
      </xdr:nvSpPr>
      <xdr:spPr>
        <a:xfrm>
          <a:off x="2439044" y="940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110507</xdr:rowOff>
    </xdr:from>
    <xdr:ext cx="405111" cy="259045"/>
    <xdr:sp textlink="">
      <xdr:nvSpPr>
        <xdr:cNvPr id="201" name="n_3aveValue【体育館・プール】&#10;有形固定資産減価償却率">
          <a:extLst>
            <a:ext uri="{FF2B5EF4-FFF2-40B4-BE49-F238E27FC236}">
              <a16:creationId xmlns:a16="http://schemas.microsoft.com/office/drawing/2014/main" id="{A5B3FDE0-925E-47E9-AAFA-DF0ECEDC0B29}"/>
            </a:ext>
          </a:extLst>
        </xdr:cNvPr>
        <xdr:cNvSpPr txBox="1"/>
      </xdr:nvSpPr>
      <xdr:spPr>
        <a:xfrm>
          <a:off x="1648469" y="934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57167</xdr:rowOff>
    </xdr:from>
    <xdr:ext cx="405111" cy="259045"/>
    <xdr:sp textlink="">
      <xdr:nvSpPr>
        <xdr:cNvPr id="202" name="n_4aveValue【体育館・プール】&#10;有形固定資産減価償却率">
          <a:extLst>
            <a:ext uri="{FF2B5EF4-FFF2-40B4-BE49-F238E27FC236}">
              <a16:creationId xmlns:a16="http://schemas.microsoft.com/office/drawing/2014/main" id="{427B5F72-4B70-42E7-9629-A5CD8F123811}"/>
            </a:ext>
          </a:extLst>
        </xdr:cNvPr>
        <xdr:cNvSpPr txBox="1"/>
      </xdr:nvSpPr>
      <xdr:spPr>
        <a:xfrm>
          <a:off x="848369" y="929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116857</xdr:rowOff>
    </xdr:from>
    <xdr:ext cx="405111" cy="259045"/>
    <xdr:sp textlink="">
      <xdr:nvSpPr>
        <xdr:cNvPr id="203" name="n_1mainValue【体育館・プール】&#10;有形固定資産減価償却率">
          <a:extLst>
            <a:ext uri="{FF2B5EF4-FFF2-40B4-BE49-F238E27FC236}">
              <a16:creationId xmlns:a16="http://schemas.microsoft.com/office/drawing/2014/main" id="{7DAA9134-F324-4027-BF1F-3A7AD612AFC6}"/>
            </a:ext>
          </a:extLst>
        </xdr:cNvPr>
        <xdr:cNvSpPr txBox="1"/>
      </xdr:nvSpPr>
      <xdr:spPr>
        <a:xfrm>
          <a:off x="3239144" y="903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40657</xdr:rowOff>
    </xdr:from>
    <xdr:ext cx="405111" cy="259045"/>
    <xdr:sp textlink="">
      <xdr:nvSpPr>
        <xdr:cNvPr id="204" name="n_2mainValue【体育館・プール】&#10;有形固定資産減価償却率">
          <a:extLst>
            <a:ext uri="{FF2B5EF4-FFF2-40B4-BE49-F238E27FC236}">
              <a16:creationId xmlns:a16="http://schemas.microsoft.com/office/drawing/2014/main" id="{71E3C54D-B8F2-40F6-B11F-E0DE0A823477}"/>
            </a:ext>
          </a:extLst>
        </xdr:cNvPr>
        <xdr:cNvSpPr txBox="1"/>
      </xdr:nvSpPr>
      <xdr:spPr>
        <a:xfrm>
          <a:off x="2439044" y="895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143527</xdr:rowOff>
    </xdr:from>
    <xdr:ext cx="405111" cy="259045"/>
    <xdr:sp textlink="">
      <xdr:nvSpPr>
        <xdr:cNvPr id="205" name="n_3mainValue【体育館・プール】&#10;有形固定資産減価償却率">
          <a:extLst>
            <a:ext uri="{FF2B5EF4-FFF2-40B4-BE49-F238E27FC236}">
              <a16:creationId xmlns:a16="http://schemas.microsoft.com/office/drawing/2014/main" id="{53B60B92-DEDB-474D-8F5A-C9D172362341}"/>
            </a:ext>
          </a:extLst>
        </xdr:cNvPr>
        <xdr:cNvSpPr txBox="1"/>
      </xdr:nvSpPr>
      <xdr:spPr>
        <a:xfrm>
          <a:off x="1648469" y="889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82567</xdr:rowOff>
    </xdr:from>
    <xdr:ext cx="405111" cy="259045"/>
    <xdr:sp textlink="">
      <xdr:nvSpPr>
        <xdr:cNvPr id="206" name="n_4mainValue【体育館・プール】&#10;有形固定資産減価償却率">
          <a:extLst>
            <a:ext uri="{FF2B5EF4-FFF2-40B4-BE49-F238E27FC236}">
              <a16:creationId xmlns:a16="http://schemas.microsoft.com/office/drawing/2014/main" id="{10EF174E-BC18-45D3-AC71-67E6452AE697}"/>
            </a:ext>
          </a:extLst>
        </xdr:cNvPr>
        <xdr:cNvSpPr txBox="1"/>
      </xdr:nvSpPr>
      <xdr:spPr>
        <a:xfrm>
          <a:off x="848369" y="8839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a:extLst>
            <a:ext uri="{FF2B5EF4-FFF2-40B4-BE49-F238E27FC236}">
              <a16:creationId xmlns:a16="http://schemas.microsoft.com/office/drawing/2014/main" id="{BC3C4E56-A63C-48B7-9DA9-59419279E38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a:extLst>
            <a:ext uri="{FF2B5EF4-FFF2-40B4-BE49-F238E27FC236}">
              <a16:creationId xmlns:a16="http://schemas.microsoft.com/office/drawing/2014/main" id="{A4060E67-E29B-4649-8363-93BE8F8A75A2}"/>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a:extLst>
            <a:ext uri="{FF2B5EF4-FFF2-40B4-BE49-F238E27FC236}">
              <a16:creationId xmlns:a16="http://schemas.microsoft.com/office/drawing/2014/main" id="{D58C10EC-590D-4492-81ED-6ED404C22F9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a:extLst>
            <a:ext uri="{FF2B5EF4-FFF2-40B4-BE49-F238E27FC236}">
              <a16:creationId xmlns:a16="http://schemas.microsoft.com/office/drawing/2014/main" id="{058BB92A-C8AE-404C-8148-53E0FF22DCC7}"/>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a:extLst>
            <a:ext uri="{FF2B5EF4-FFF2-40B4-BE49-F238E27FC236}">
              <a16:creationId xmlns:a16="http://schemas.microsoft.com/office/drawing/2014/main" id="{C381F0DE-D248-4359-9260-8A4C405FBE63}"/>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a:extLst>
            <a:ext uri="{FF2B5EF4-FFF2-40B4-BE49-F238E27FC236}">
              <a16:creationId xmlns:a16="http://schemas.microsoft.com/office/drawing/2014/main" id="{2AFF753B-8C1D-4940-A15B-281D1347995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a:extLst>
            <a:ext uri="{FF2B5EF4-FFF2-40B4-BE49-F238E27FC236}">
              <a16:creationId xmlns:a16="http://schemas.microsoft.com/office/drawing/2014/main" id="{1BEF3317-72ED-4298-AA45-0A6DE77610D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a:extLst>
            <a:ext uri="{FF2B5EF4-FFF2-40B4-BE49-F238E27FC236}">
              <a16:creationId xmlns:a16="http://schemas.microsoft.com/office/drawing/2014/main" id="{14D1253A-C6BA-40DF-A787-C4EA4757367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a:extLst>
            <a:ext uri="{FF2B5EF4-FFF2-40B4-BE49-F238E27FC236}">
              <a16:creationId xmlns:a16="http://schemas.microsoft.com/office/drawing/2014/main" id="{04586787-9A54-47F0-860D-3BD4577249C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5D12BB2-50D1-4B39-AF52-7F72ECEA2A5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textlink="">
      <xdr:nvSpPr>
        <xdr:cNvPr id="217" name="テキスト ボックス 216">
          <a:extLst>
            <a:ext uri="{FF2B5EF4-FFF2-40B4-BE49-F238E27FC236}">
              <a16:creationId xmlns:a16="http://schemas.microsoft.com/office/drawing/2014/main" id="{59F34B86-1A28-48A3-A5D7-EC0475B92DE1}"/>
            </a:ext>
          </a:extLst>
        </xdr:cNvPr>
        <xdr:cNvSpPr txBox="1"/>
      </xdr:nvSpPr>
      <xdr:spPr>
        <a:xfrm>
          <a:off x="5527221"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BBFB05C3-56CF-4148-AD1B-179A907B2E61}"/>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9" name="テキスト ボックス 218">
          <a:extLst>
            <a:ext uri="{FF2B5EF4-FFF2-40B4-BE49-F238E27FC236}">
              <a16:creationId xmlns:a16="http://schemas.microsoft.com/office/drawing/2014/main" id="{9C6933D1-9485-4450-9719-F01DDD82EB67}"/>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8AD67E27-A990-4E9F-B879-AE9CECED8C08}"/>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21" name="テキスト ボックス 220">
          <a:extLst>
            <a:ext uri="{FF2B5EF4-FFF2-40B4-BE49-F238E27FC236}">
              <a16:creationId xmlns:a16="http://schemas.microsoft.com/office/drawing/2014/main" id="{56D8C8F0-83BC-4F41-96A8-F7EDD8314D4A}"/>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22D0DCF1-98E6-49C6-B056-6DF16F0BBF8B}"/>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3" name="テキスト ボックス 222">
          <a:extLst>
            <a:ext uri="{FF2B5EF4-FFF2-40B4-BE49-F238E27FC236}">
              <a16:creationId xmlns:a16="http://schemas.microsoft.com/office/drawing/2014/main" id="{D0A2E45D-785F-455B-83B1-19A51FEA0BF2}"/>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C86CE282-32BC-4C66-A7F4-890987E3F12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5" name="テキスト ボックス 224">
          <a:extLst>
            <a:ext uri="{FF2B5EF4-FFF2-40B4-BE49-F238E27FC236}">
              <a16:creationId xmlns:a16="http://schemas.microsoft.com/office/drawing/2014/main" id="{C0ED7566-27DD-4DBA-96D0-1B838F764883}"/>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E872573D-B73F-4409-B90C-34648E1866C0}"/>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7" name="テキスト ボックス 226">
          <a:extLst>
            <a:ext uri="{FF2B5EF4-FFF2-40B4-BE49-F238E27FC236}">
              <a16:creationId xmlns:a16="http://schemas.microsoft.com/office/drawing/2014/main" id="{61A0BE6D-AE2A-4946-B3D6-B7C7F31EF37E}"/>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E4999FF8-50ED-425B-BC56-C2E5E28816B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9" name="テキスト ボックス 228">
          <a:extLst>
            <a:ext uri="{FF2B5EF4-FFF2-40B4-BE49-F238E27FC236}">
              <a16:creationId xmlns:a16="http://schemas.microsoft.com/office/drawing/2014/main" id="{5E038068-9DDC-47AC-B457-6ED30B23CB74}"/>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30" name="【体育館・プール】&#10;一人当たり面積グラフ枠">
          <a:extLst>
            <a:ext uri="{FF2B5EF4-FFF2-40B4-BE49-F238E27FC236}">
              <a16:creationId xmlns:a16="http://schemas.microsoft.com/office/drawing/2014/main" id="{09A5B98C-C604-4316-ADB3-83AB6CD940E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107950</xdr:rowOff>
    </xdr:from>
    <xdr:to>
      <xdr:col>54</xdr:col>
      <xdr:colOff>189865</xdr:colOff>
      <xdr:row>63</xdr:row>
      <xdr:rowOff>120650</xdr:rowOff>
    </xdr:to>
    <xdr:cxnSp macro="">
      <xdr:nvCxnSpPr>
        <xdr:cNvPr id="231" name="直線コネクタ 230">
          <a:extLst>
            <a:ext uri="{FF2B5EF4-FFF2-40B4-BE49-F238E27FC236}">
              <a16:creationId xmlns:a16="http://schemas.microsoft.com/office/drawing/2014/main" id="{B6213EF0-D603-4299-A7C1-C32AAF80D069}"/>
            </a:ext>
          </a:extLst>
        </xdr:cNvPr>
        <xdr:cNvCxnSpPr/>
      </xdr:nvCxnSpPr>
      <xdr:spPr>
        <a:xfrm flipV="1">
          <a:off x="9429115" y="902017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124477</xdr:rowOff>
    </xdr:from>
    <xdr:ext cx="469744" cy="259045"/>
    <xdr:sp textlink="">
      <xdr:nvSpPr>
        <xdr:cNvPr id="232" name="【体育館・プール】&#10;一人当たり面積最小値テキスト">
          <a:extLst>
            <a:ext uri="{FF2B5EF4-FFF2-40B4-BE49-F238E27FC236}">
              <a16:creationId xmlns:a16="http://schemas.microsoft.com/office/drawing/2014/main" id="{7A76F52E-AFE4-4BE9-AA9C-A3E5AF1B086F}"/>
            </a:ext>
          </a:extLst>
        </xdr:cNvPr>
        <xdr:cNvSpPr txBox="1"/>
      </xdr:nvSpPr>
      <xdr:spPr>
        <a:xfrm>
          <a:off x="9467850" y="10332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120650</xdr:rowOff>
    </xdr:from>
    <xdr:to>
      <xdr:col>55</xdr:col>
      <xdr:colOff>88900</xdr:colOff>
      <xdr:row>63</xdr:row>
      <xdr:rowOff>120650</xdr:rowOff>
    </xdr:to>
    <xdr:cxnSp macro="">
      <xdr:nvCxnSpPr>
        <xdr:cNvPr id="233" name="直線コネクタ 232">
          <a:extLst>
            <a:ext uri="{FF2B5EF4-FFF2-40B4-BE49-F238E27FC236}">
              <a16:creationId xmlns:a16="http://schemas.microsoft.com/office/drawing/2014/main" id="{300A0EBA-B87F-44BB-8AE2-984E44DA3A74}"/>
            </a:ext>
          </a:extLst>
        </xdr:cNvPr>
        <xdr:cNvCxnSpPr/>
      </xdr:nvCxnSpPr>
      <xdr:spPr>
        <a:xfrm>
          <a:off x="9363075" y="103346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54627</xdr:rowOff>
    </xdr:from>
    <xdr:ext cx="469744" cy="259045"/>
    <xdr:sp textlink="">
      <xdr:nvSpPr>
        <xdr:cNvPr id="234" name="【体育館・プール】&#10;一人当たり面積最大値テキスト">
          <a:extLst>
            <a:ext uri="{FF2B5EF4-FFF2-40B4-BE49-F238E27FC236}">
              <a16:creationId xmlns:a16="http://schemas.microsoft.com/office/drawing/2014/main" id="{77CFD7B6-F18E-4E8C-8F93-EBAD28FCE665}"/>
            </a:ext>
          </a:extLst>
        </xdr:cNvPr>
        <xdr:cNvSpPr txBox="1"/>
      </xdr:nvSpPr>
      <xdr:spPr>
        <a:xfrm>
          <a:off x="9467850" y="880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107950</xdr:rowOff>
    </xdr:from>
    <xdr:to>
      <xdr:col>55</xdr:col>
      <xdr:colOff>88900</xdr:colOff>
      <xdr:row>55</xdr:row>
      <xdr:rowOff>107950</xdr:rowOff>
    </xdr:to>
    <xdr:cxnSp macro="">
      <xdr:nvCxnSpPr>
        <xdr:cNvPr id="235" name="直線コネクタ 234">
          <a:extLst>
            <a:ext uri="{FF2B5EF4-FFF2-40B4-BE49-F238E27FC236}">
              <a16:creationId xmlns:a16="http://schemas.microsoft.com/office/drawing/2014/main" id="{33C03CBE-48B0-4D81-8C6B-D4316C45881C}"/>
            </a:ext>
          </a:extLst>
        </xdr:cNvPr>
        <xdr:cNvCxnSpPr/>
      </xdr:nvCxnSpPr>
      <xdr:spPr>
        <a:xfrm>
          <a:off x="9363075" y="90201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156227</xdr:rowOff>
    </xdr:from>
    <xdr:ext cx="469744" cy="259045"/>
    <xdr:sp textlink="">
      <xdr:nvSpPr>
        <xdr:cNvPr id="236" name="【体育館・プール】&#10;一人当たり面積平均値テキスト">
          <a:extLst>
            <a:ext uri="{FF2B5EF4-FFF2-40B4-BE49-F238E27FC236}">
              <a16:creationId xmlns:a16="http://schemas.microsoft.com/office/drawing/2014/main" id="{B78F6354-B172-4781-A456-F0D511E89FCF}"/>
            </a:ext>
          </a:extLst>
        </xdr:cNvPr>
        <xdr:cNvSpPr txBox="1"/>
      </xdr:nvSpPr>
      <xdr:spPr>
        <a:xfrm>
          <a:off x="9467850" y="9884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6350</xdr:rowOff>
    </xdr:from>
    <xdr:to>
      <xdr:col>55</xdr:col>
      <xdr:colOff>50800</xdr:colOff>
      <xdr:row>61</xdr:row>
      <xdr:rowOff>107950</xdr:rowOff>
    </xdr:to>
    <xdr:sp textlink="">
      <xdr:nvSpPr>
        <xdr:cNvPr id="237" name="フローチャート: 判断 236">
          <a:extLst>
            <a:ext uri="{FF2B5EF4-FFF2-40B4-BE49-F238E27FC236}">
              <a16:creationId xmlns:a16="http://schemas.microsoft.com/office/drawing/2014/main" id="{514CC9B1-8052-468B-9BCE-1EC29D9E29E5}"/>
            </a:ext>
          </a:extLst>
        </xdr:cNvPr>
        <xdr:cNvSpPr/>
      </xdr:nvSpPr>
      <xdr:spPr>
        <a:xfrm>
          <a:off x="9401175" y="98964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19050</xdr:rowOff>
    </xdr:from>
    <xdr:to>
      <xdr:col>50</xdr:col>
      <xdr:colOff>165100</xdr:colOff>
      <xdr:row>61</xdr:row>
      <xdr:rowOff>120650</xdr:rowOff>
    </xdr:to>
    <xdr:sp textlink="">
      <xdr:nvSpPr>
        <xdr:cNvPr id="238" name="フローチャート: 判断 237">
          <a:extLst>
            <a:ext uri="{FF2B5EF4-FFF2-40B4-BE49-F238E27FC236}">
              <a16:creationId xmlns:a16="http://schemas.microsoft.com/office/drawing/2014/main" id="{DDD6E795-FB56-4A47-91E8-7B85614E9DEA}"/>
            </a:ext>
          </a:extLst>
        </xdr:cNvPr>
        <xdr:cNvSpPr/>
      </xdr:nvSpPr>
      <xdr:spPr>
        <a:xfrm>
          <a:off x="8639175" y="99060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6350</xdr:rowOff>
    </xdr:from>
    <xdr:to>
      <xdr:col>46</xdr:col>
      <xdr:colOff>38100</xdr:colOff>
      <xdr:row>61</xdr:row>
      <xdr:rowOff>107950</xdr:rowOff>
    </xdr:to>
    <xdr:sp textlink="">
      <xdr:nvSpPr>
        <xdr:cNvPr id="239" name="フローチャート: 判断 238">
          <a:extLst>
            <a:ext uri="{FF2B5EF4-FFF2-40B4-BE49-F238E27FC236}">
              <a16:creationId xmlns:a16="http://schemas.microsoft.com/office/drawing/2014/main" id="{007F68C9-F666-4F5E-9008-A5D1F74EA6C0}"/>
            </a:ext>
          </a:extLst>
        </xdr:cNvPr>
        <xdr:cNvSpPr/>
      </xdr:nvSpPr>
      <xdr:spPr>
        <a:xfrm>
          <a:off x="7839075" y="98964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19050</xdr:rowOff>
    </xdr:from>
    <xdr:to>
      <xdr:col>41</xdr:col>
      <xdr:colOff>101600</xdr:colOff>
      <xdr:row>61</xdr:row>
      <xdr:rowOff>120650</xdr:rowOff>
    </xdr:to>
    <xdr:sp textlink="">
      <xdr:nvSpPr>
        <xdr:cNvPr id="240" name="フローチャート: 判断 239">
          <a:extLst>
            <a:ext uri="{FF2B5EF4-FFF2-40B4-BE49-F238E27FC236}">
              <a16:creationId xmlns:a16="http://schemas.microsoft.com/office/drawing/2014/main" id="{4AE390BB-09A3-4BE1-9ABF-321F1CAED3F2}"/>
            </a:ext>
          </a:extLst>
        </xdr:cNvPr>
        <xdr:cNvSpPr/>
      </xdr:nvSpPr>
      <xdr:spPr>
        <a:xfrm>
          <a:off x="7029450" y="99060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31750</xdr:rowOff>
    </xdr:from>
    <xdr:to>
      <xdr:col>36</xdr:col>
      <xdr:colOff>165100</xdr:colOff>
      <xdr:row>61</xdr:row>
      <xdr:rowOff>133350</xdr:rowOff>
    </xdr:to>
    <xdr:sp textlink="">
      <xdr:nvSpPr>
        <xdr:cNvPr id="241" name="フローチャート: 判断 240">
          <a:extLst>
            <a:ext uri="{FF2B5EF4-FFF2-40B4-BE49-F238E27FC236}">
              <a16:creationId xmlns:a16="http://schemas.microsoft.com/office/drawing/2014/main" id="{1D55DD12-F970-4FA1-96B9-B8E63A7CBEFD}"/>
            </a:ext>
          </a:extLst>
        </xdr:cNvPr>
        <xdr:cNvSpPr/>
      </xdr:nvSpPr>
      <xdr:spPr>
        <a:xfrm>
          <a:off x="6238875" y="99155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2" name="テキスト ボックス 241">
          <a:extLst>
            <a:ext uri="{FF2B5EF4-FFF2-40B4-BE49-F238E27FC236}">
              <a16:creationId xmlns:a16="http://schemas.microsoft.com/office/drawing/2014/main" id="{F5851D27-F29B-45CE-95F2-E3202D4E878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3" name="テキスト ボックス 242">
          <a:extLst>
            <a:ext uri="{FF2B5EF4-FFF2-40B4-BE49-F238E27FC236}">
              <a16:creationId xmlns:a16="http://schemas.microsoft.com/office/drawing/2014/main" id="{6DEB49B4-0BE3-4D7D-B1B9-4B50F054B42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4" name="テキスト ボックス 243">
          <a:extLst>
            <a:ext uri="{FF2B5EF4-FFF2-40B4-BE49-F238E27FC236}">
              <a16:creationId xmlns:a16="http://schemas.microsoft.com/office/drawing/2014/main" id="{937909EF-C093-4118-9101-CD22392ABC2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5" name="テキスト ボックス 244">
          <a:extLst>
            <a:ext uri="{FF2B5EF4-FFF2-40B4-BE49-F238E27FC236}">
              <a16:creationId xmlns:a16="http://schemas.microsoft.com/office/drawing/2014/main" id="{C69152DC-7DC8-4DFA-81AB-B235B9D2624D}"/>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6" name="テキスト ボックス 245">
          <a:extLst>
            <a:ext uri="{FF2B5EF4-FFF2-40B4-BE49-F238E27FC236}">
              <a16:creationId xmlns:a16="http://schemas.microsoft.com/office/drawing/2014/main" id="{0CB217DF-D3C4-4201-87F2-218256CC66E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114300</xdr:rowOff>
    </xdr:from>
    <xdr:to>
      <xdr:col>55</xdr:col>
      <xdr:colOff>50800</xdr:colOff>
      <xdr:row>59</xdr:row>
      <xdr:rowOff>44450</xdr:rowOff>
    </xdr:to>
    <xdr:sp textlink="">
      <xdr:nvSpPr>
        <xdr:cNvPr id="247" name="楕円 246">
          <a:extLst>
            <a:ext uri="{FF2B5EF4-FFF2-40B4-BE49-F238E27FC236}">
              <a16:creationId xmlns:a16="http://schemas.microsoft.com/office/drawing/2014/main" id="{55D4EBC7-16B1-468D-94DB-7461F8697C2F}"/>
            </a:ext>
          </a:extLst>
        </xdr:cNvPr>
        <xdr:cNvSpPr/>
      </xdr:nvSpPr>
      <xdr:spPr>
        <a:xfrm>
          <a:off x="9401175" y="951547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137177</xdr:rowOff>
    </xdr:from>
    <xdr:ext cx="469744" cy="259045"/>
    <xdr:sp textlink="">
      <xdr:nvSpPr>
        <xdr:cNvPr id="248" name="【体育館・プール】&#10;一人当たり面積該当値テキスト">
          <a:extLst>
            <a:ext uri="{FF2B5EF4-FFF2-40B4-BE49-F238E27FC236}">
              <a16:creationId xmlns:a16="http://schemas.microsoft.com/office/drawing/2014/main" id="{D1D39DCF-6FF4-44A9-B1F2-482FCF8F59B2}"/>
            </a:ext>
          </a:extLst>
        </xdr:cNvPr>
        <xdr:cNvSpPr txBox="1"/>
      </xdr:nvSpPr>
      <xdr:spPr>
        <a:xfrm>
          <a:off x="9467850" y="937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127000</xdr:rowOff>
    </xdr:from>
    <xdr:to>
      <xdr:col>50</xdr:col>
      <xdr:colOff>165100</xdr:colOff>
      <xdr:row>59</xdr:row>
      <xdr:rowOff>57150</xdr:rowOff>
    </xdr:to>
    <xdr:sp textlink="">
      <xdr:nvSpPr>
        <xdr:cNvPr id="249" name="楕円 248">
          <a:extLst>
            <a:ext uri="{FF2B5EF4-FFF2-40B4-BE49-F238E27FC236}">
              <a16:creationId xmlns:a16="http://schemas.microsoft.com/office/drawing/2014/main" id="{7B92F1DC-1B9F-4421-99FC-945C8C6F345A}"/>
            </a:ext>
          </a:extLst>
        </xdr:cNvPr>
        <xdr:cNvSpPr/>
      </xdr:nvSpPr>
      <xdr:spPr>
        <a:xfrm>
          <a:off x="8639175" y="95250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165100</xdr:rowOff>
    </xdr:from>
    <xdr:to>
      <xdr:col>55</xdr:col>
      <xdr:colOff>0</xdr:colOff>
      <xdr:row>59</xdr:row>
      <xdr:rowOff>6350</xdr:rowOff>
    </xdr:to>
    <xdr:cxnSp macro="">
      <xdr:nvCxnSpPr>
        <xdr:cNvPr id="250" name="直線コネクタ 249">
          <a:extLst>
            <a:ext uri="{FF2B5EF4-FFF2-40B4-BE49-F238E27FC236}">
              <a16:creationId xmlns:a16="http://schemas.microsoft.com/office/drawing/2014/main" id="{9BD3F5BE-E12F-4D89-A3F2-01A098D22EE0}"/>
            </a:ext>
          </a:extLst>
        </xdr:cNvPr>
        <xdr:cNvCxnSpPr/>
      </xdr:nvCxnSpPr>
      <xdr:spPr>
        <a:xfrm flipV="1">
          <a:off x="8686800" y="9563100"/>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127000</xdr:rowOff>
    </xdr:from>
    <xdr:to>
      <xdr:col>46</xdr:col>
      <xdr:colOff>38100</xdr:colOff>
      <xdr:row>59</xdr:row>
      <xdr:rowOff>57150</xdr:rowOff>
    </xdr:to>
    <xdr:sp textlink="">
      <xdr:nvSpPr>
        <xdr:cNvPr id="251" name="楕円 250">
          <a:extLst>
            <a:ext uri="{FF2B5EF4-FFF2-40B4-BE49-F238E27FC236}">
              <a16:creationId xmlns:a16="http://schemas.microsoft.com/office/drawing/2014/main" id="{757583BC-0508-4881-ADE2-795207C77161}"/>
            </a:ext>
          </a:extLst>
        </xdr:cNvPr>
        <xdr:cNvSpPr/>
      </xdr:nvSpPr>
      <xdr:spPr>
        <a:xfrm>
          <a:off x="7839075" y="95250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6350</xdr:rowOff>
    </xdr:from>
    <xdr:to>
      <xdr:col>50</xdr:col>
      <xdr:colOff>114300</xdr:colOff>
      <xdr:row>59</xdr:row>
      <xdr:rowOff>6350</xdr:rowOff>
    </xdr:to>
    <xdr:cxnSp macro="">
      <xdr:nvCxnSpPr>
        <xdr:cNvPr id="252" name="直線コネクタ 251">
          <a:extLst>
            <a:ext uri="{FF2B5EF4-FFF2-40B4-BE49-F238E27FC236}">
              <a16:creationId xmlns:a16="http://schemas.microsoft.com/office/drawing/2014/main" id="{A970435F-C7B5-4BB2-BE32-7EAB6F9FA3F8}"/>
            </a:ext>
          </a:extLst>
        </xdr:cNvPr>
        <xdr:cNvCxnSpPr/>
      </xdr:nvCxnSpPr>
      <xdr:spPr>
        <a:xfrm>
          <a:off x="7886700" y="95726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139700</xdr:rowOff>
    </xdr:from>
    <xdr:to>
      <xdr:col>41</xdr:col>
      <xdr:colOff>101600</xdr:colOff>
      <xdr:row>59</xdr:row>
      <xdr:rowOff>69850</xdr:rowOff>
    </xdr:to>
    <xdr:sp textlink="">
      <xdr:nvSpPr>
        <xdr:cNvPr id="253" name="楕円 252">
          <a:extLst>
            <a:ext uri="{FF2B5EF4-FFF2-40B4-BE49-F238E27FC236}">
              <a16:creationId xmlns:a16="http://schemas.microsoft.com/office/drawing/2014/main" id="{73CFEE6F-67DE-41EF-A4FF-1C795DE78FC1}"/>
            </a:ext>
          </a:extLst>
        </xdr:cNvPr>
        <xdr:cNvSpPr/>
      </xdr:nvSpPr>
      <xdr:spPr>
        <a:xfrm>
          <a:off x="7029450" y="95440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6350</xdr:rowOff>
    </xdr:from>
    <xdr:to>
      <xdr:col>45</xdr:col>
      <xdr:colOff>177800</xdr:colOff>
      <xdr:row>59</xdr:row>
      <xdr:rowOff>19050</xdr:rowOff>
    </xdr:to>
    <xdr:cxnSp macro="">
      <xdr:nvCxnSpPr>
        <xdr:cNvPr id="254" name="直線コネクタ 253">
          <a:extLst>
            <a:ext uri="{FF2B5EF4-FFF2-40B4-BE49-F238E27FC236}">
              <a16:creationId xmlns:a16="http://schemas.microsoft.com/office/drawing/2014/main" id="{E40CEF4D-A1D4-4B42-8051-3F61B2980983}"/>
            </a:ext>
          </a:extLst>
        </xdr:cNvPr>
        <xdr:cNvCxnSpPr/>
      </xdr:nvCxnSpPr>
      <xdr:spPr>
        <a:xfrm flipV="1">
          <a:off x="7077075" y="9572625"/>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69850</xdr:rowOff>
    </xdr:from>
    <xdr:to>
      <xdr:col>36</xdr:col>
      <xdr:colOff>165100</xdr:colOff>
      <xdr:row>60</xdr:row>
      <xdr:rowOff>0</xdr:rowOff>
    </xdr:to>
    <xdr:sp textlink="">
      <xdr:nvSpPr>
        <xdr:cNvPr id="255" name="楕円 254">
          <a:extLst>
            <a:ext uri="{FF2B5EF4-FFF2-40B4-BE49-F238E27FC236}">
              <a16:creationId xmlns:a16="http://schemas.microsoft.com/office/drawing/2014/main" id="{AFA578AD-1D08-4DD7-A68B-DD91283658C7}"/>
            </a:ext>
          </a:extLst>
        </xdr:cNvPr>
        <xdr:cNvSpPr/>
      </xdr:nvSpPr>
      <xdr:spPr>
        <a:xfrm>
          <a:off x="6238875" y="96297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19050</xdr:rowOff>
    </xdr:from>
    <xdr:to>
      <xdr:col>41</xdr:col>
      <xdr:colOff>50800</xdr:colOff>
      <xdr:row>59</xdr:row>
      <xdr:rowOff>120650</xdr:rowOff>
    </xdr:to>
    <xdr:cxnSp macro="">
      <xdr:nvCxnSpPr>
        <xdr:cNvPr id="256" name="直線コネクタ 255">
          <a:extLst>
            <a:ext uri="{FF2B5EF4-FFF2-40B4-BE49-F238E27FC236}">
              <a16:creationId xmlns:a16="http://schemas.microsoft.com/office/drawing/2014/main" id="{414B50E8-5011-49E3-9936-BB20A3D71138}"/>
            </a:ext>
          </a:extLst>
        </xdr:cNvPr>
        <xdr:cNvCxnSpPr/>
      </xdr:nvCxnSpPr>
      <xdr:spPr>
        <a:xfrm flipV="1">
          <a:off x="6286500" y="9582150"/>
          <a:ext cx="790575"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111777</xdr:rowOff>
    </xdr:from>
    <xdr:ext cx="469744" cy="259045"/>
    <xdr:sp textlink="">
      <xdr:nvSpPr>
        <xdr:cNvPr id="257" name="n_1aveValue【体育館・プール】&#10;一人当たり面積">
          <a:extLst>
            <a:ext uri="{FF2B5EF4-FFF2-40B4-BE49-F238E27FC236}">
              <a16:creationId xmlns:a16="http://schemas.microsoft.com/office/drawing/2014/main" id="{3D4D1F69-F625-45A8-86B5-6C528C4DAB87}"/>
            </a:ext>
          </a:extLst>
        </xdr:cNvPr>
        <xdr:cNvSpPr txBox="1"/>
      </xdr:nvSpPr>
      <xdr:spPr>
        <a:xfrm>
          <a:off x="8458277" y="999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99077</xdr:rowOff>
    </xdr:from>
    <xdr:ext cx="469744" cy="259045"/>
    <xdr:sp textlink="">
      <xdr:nvSpPr>
        <xdr:cNvPr id="258" name="n_2aveValue【体育館・プール】&#10;一人当たり面積">
          <a:extLst>
            <a:ext uri="{FF2B5EF4-FFF2-40B4-BE49-F238E27FC236}">
              <a16:creationId xmlns:a16="http://schemas.microsoft.com/office/drawing/2014/main" id="{A3A43271-7344-4C62-B363-2FC27D6915BB}"/>
            </a:ext>
          </a:extLst>
        </xdr:cNvPr>
        <xdr:cNvSpPr txBox="1"/>
      </xdr:nvSpPr>
      <xdr:spPr>
        <a:xfrm>
          <a:off x="7677227" y="998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111777</xdr:rowOff>
    </xdr:from>
    <xdr:ext cx="469744" cy="259045"/>
    <xdr:sp textlink="">
      <xdr:nvSpPr>
        <xdr:cNvPr id="259" name="n_3aveValue【体育館・プール】&#10;一人当たり面積">
          <a:extLst>
            <a:ext uri="{FF2B5EF4-FFF2-40B4-BE49-F238E27FC236}">
              <a16:creationId xmlns:a16="http://schemas.microsoft.com/office/drawing/2014/main" id="{BD666E09-D94B-43E4-85EF-02221FECAAEF}"/>
            </a:ext>
          </a:extLst>
        </xdr:cNvPr>
        <xdr:cNvSpPr txBox="1"/>
      </xdr:nvSpPr>
      <xdr:spPr>
        <a:xfrm>
          <a:off x="6867602" y="999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124477</xdr:rowOff>
    </xdr:from>
    <xdr:ext cx="469744" cy="259045"/>
    <xdr:sp textlink="">
      <xdr:nvSpPr>
        <xdr:cNvPr id="260" name="n_4aveValue【体育館・プール】&#10;一人当たり面積">
          <a:extLst>
            <a:ext uri="{FF2B5EF4-FFF2-40B4-BE49-F238E27FC236}">
              <a16:creationId xmlns:a16="http://schemas.microsoft.com/office/drawing/2014/main" id="{115E0E64-1A58-4612-80DA-EFB4E186656C}"/>
            </a:ext>
          </a:extLst>
        </xdr:cNvPr>
        <xdr:cNvSpPr txBox="1"/>
      </xdr:nvSpPr>
      <xdr:spPr>
        <a:xfrm>
          <a:off x="6067502" y="1000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73677</xdr:rowOff>
    </xdr:from>
    <xdr:ext cx="469744" cy="259045"/>
    <xdr:sp textlink="">
      <xdr:nvSpPr>
        <xdr:cNvPr id="261" name="n_1mainValue【体育館・プール】&#10;一人当たり面積">
          <a:extLst>
            <a:ext uri="{FF2B5EF4-FFF2-40B4-BE49-F238E27FC236}">
              <a16:creationId xmlns:a16="http://schemas.microsoft.com/office/drawing/2014/main" id="{A7532CF2-A3D7-4960-BA4D-A907FF620602}"/>
            </a:ext>
          </a:extLst>
        </xdr:cNvPr>
        <xdr:cNvSpPr txBox="1"/>
      </xdr:nvSpPr>
      <xdr:spPr>
        <a:xfrm>
          <a:off x="8458277" y="931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73677</xdr:rowOff>
    </xdr:from>
    <xdr:ext cx="469744" cy="259045"/>
    <xdr:sp textlink="">
      <xdr:nvSpPr>
        <xdr:cNvPr id="262" name="n_2mainValue【体育館・プール】&#10;一人当たり面積">
          <a:extLst>
            <a:ext uri="{FF2B5EF4-FFF2-40B4-BE49-F238E27FC236}">
              <a16:creationId xmlns:a16="http://schemas.microsoft.com/office/drawing/2014/main" id="{4694F7E9-1476-4FBF-A917-423E530862DF}"/>
            </a:ext>
          </a:extLst>
        </xdr:cNvPr>
        <xdr:cNvSpPr txBox="1"/>
      </xdr:nvSpPr>
      <xdr:spPr>
        <a:xfrm>
          <a:off x="7677227" y="931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86377</xdr:rowOff>
    </xdr:from>
    <xdr:ext cx="469744" cy="259045"/>
    <xdr:sp textlink="">
      <xdr:nvSpPr>
        <xdr:cNvPr id="263" name="n_3mainValue【体育館・プール】&#10;一人当たり面積">
          <a:extLst>
            <a:ext uri="{FF2B5EF4-FFF2-40B4-BE49-F238E27FC236}">
              <a16:creationId xmlns:a16="http://schemas.microsoft.com/office/drawing/2014/main" id="{9BE77933-5D98-474B-B3E7-9A83E3F000C2}"/>
            </a:ext>
          </a:extLst>
        </xdr:cNvPr>
        <xdr:cNvSpPr txBox="1"/>
      </xdr:nvSpPr>
      <xdr:spPr>
        <a:xfrm>
          <a:off x="6867602" y="932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16527</xdr:rowOff>
    </xdr:from>
    <xdr:ext cx="469744" cy="259045"/>
    <xdr:sp textlink="">
      <xdr:nvSpPr>
        <xdr:cNvPr id="264" name="n_4mainValue【体育館・プール】&#10;一人当たり面積">
          <a:extLst>
            <a:ext uri="{FF2B5EF4-FFF2-40B4-BE49-F238E27FC236}">
              <a16:creationId xmlns:a16="http://schemas.microsoft.com/office/drawing/2014/main" id="{F686E456-8DC7-47D6-9B49-5294BA1A17CC}"/>
            </a:ext>
          </a:extLst>
        </xdr:cNvPr>
        <xdr:cNvSpPr txBox="1"/>
      </xdr:nvSpPr>
      <xdr:spPr>
        <a:xfrm>
          <a:off x="6067502" y="941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5" name="正方形/長方形 264">
          <a:extLst>
            <a:ext uri="{FF2B5EF4-FFF2-40B4-BE49-F238E27FC236}">
              <a16:creationId xmlns:a16="http://schemas.microsoft.com/office/drawing/2014/main" id="{AD99B275-C58C-482C-B72E-5C780AE46EF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6" name="正方形/長方形 265">
          <a:extLst>
            <a:ext uri="{FF2B5EF4-FFF2-40B4-BE49-F238E27FC236}">
              <a16:creationId xmlns:a16="http://schemas.microsoft.com/office/drawing/2014/main" id="{35F2134A-8BF8-4A7B-B247-390A6B7469AD}"/>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7" name="正方形/長方形 266">
          <a:extLst>
            <a:ext uri="{FF2B5EF4-FFF2-40B4-BE49-F238E27FC236}">
              <a16:creationId xmlns:a16="http://schemas.microsoft.com/office/drawing/2014/main" id="{CFC2E511-1A1B-417C-970E-A679BE1A460E}"/>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8" name="正方形/長方形 267">
          <a:extLst>
            <a:ext uri="{FF2B5EF4-FFF2-40B4-BE49-F238E27FC236}">
              <a16:creationId xmlns:a16="http://schemas.microsoft.com/office/drawing/2014/main" id="{C0985FDB-CC2F-437A-8B44-448742749CDA}"/>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9" name="正方形/長方形 268">
          <a:extLst>
            <a:ext uri="{FF2B5EF4-FFF2-40B4-BE49-F238E27FC236}">
              <a16:creationId xmlns:a16="http://schemas.microsoft.com/office/drawing/2014/main" id="{4C426F41-5F43-4466-A16F-FC7EFF43D67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70" name="正方形/長方形 269">
          <a:extLst>
            <a:ext uri="{FF2B5EF4-FFF2-40B4-BE49-F238E27FC236}">
              <a16:creationId xmlns:a16="http://schemas.microsoft.com/office/drawing/2014/main" id="{219CD015-589F-4A26-887B-41B0433B46E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1" name="正方形/長方形 270">
          <a:extLst>
            <a:ext uri="{FF2B5EF4-FFF2-40B4-BE49-F238E27FC236}">
              <a16:creationId xmlns:a16="http://schemas.microsoft.com/office/drawing/2014/main" id="{7377C5EA-1474-4275-A80A-084085BBC04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2" name="正方形/長方形 271">
          <a:extLst>
            <a:ext uri="{FF2B5EF4-FFF2-40B4-BE49-F238E27FC236}">
              <a16:creationId xmlns:a16="http://schemas.microsoft.com/office/drawing/2014/main" id="{CF5C142E-CD7D-42C1-A3CD-AEED36D6C5E0}"/>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3" name="テキスト ボックス 272">
          <a:extLst>
            <a:ext uri="{FF2B5EF4-FFF2-40B4-BE49-F238E27FC236}">
              <a16:creationId xmlns:a16="http://schemas.microsoft.com/office/drawing/2014/main" id="{88B7C32F-A666-4004-AC04-05B6647A623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FAFF9C4E-2B38-4529-ADFD-8D392151B96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textlink="">
      <xdr:nvSpPr>
        <xdr:cNvPr id="275" name="テキスト ボックス 274">
          <a:extLst>
            <a:ext uri="{FF2B5EF4-FFF2-40B4-BE49-F238E27FC236}">
              <a16:creationId xmlns:a16="http://schemas.microsoft.com/office/drawing/2014/main" id="{6DDB1C00-2D84-4C8F-8521-BBDED3BFC42B}"/>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FA3505E5-5C82-4837-94B2-019ADF9A6754}"/>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textlink="">
      <xdr:nvSpPr>
        <xdr:cNvPr id="277" name="テキスト ボックス 276">
          <a:extLst>
            <a:ext uri="{FF2B5EF4-FFF2-40B4-BE49-F238E27FC236}">
              <a16:creationId xmlns:a16="http://schemas.microsoft.com/office/drawing/2014/main" id="{6F481806-A77B-4E88-A714-99B12B84E08E}"/>
            </a:ext>
          </a:extLst>
        </xdr:cNvPr>
        <xdr:cNvSpPr txBox="1"/>
      </xdr:nvSpPr>
      <xdr:spPr>
        <a:xfrm>
          <a:off x="339891" y="13913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76E315BE-9182-4442-8D5A-78B6B137B38E}"/>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9" name="テキスト ボックス 278">
          <a:extLst>
            <a:ext uri="{FF2B5EF4-FFF2-40B4-BE49-F238E27FC236}">
              <a16:creationId xmlns:a16="http://schemas.microsoft.com/office/drawing/2014/main" id="{8C3FF256-BE83-4324-9183-6D387837C984}"/>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6249E274-2133-4577-A480-368A50A7861B}"/>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1" name="テキスト ボックス 280">
          <a:extLst>
            <a:ext uri="{FF2B5EF4-FFF2-40B4-BE49-F238E27FC236}">
              <a16:creationId xmlns:a16="http://schemas.microsoft.com/office/drawing/2014/main" id="{B611B164-E77B-47DE-B458-0A1759B9E4ED}"/>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5500E577-2BB2-4FD1-8646-CD738E7999EA}"/>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3" name="テキスト ボックス 282">
          <a:extLst>
            <a:ext uri="{FF2B5EF4-FFF2-40B4-BE49-F238E27FC236}">
              <a16:creationId xmlns:a16="http://schemas.microsoft.com/office/drawing/2014/main" id="{B131D4EE-41B0-4663-AC57-9F45E085BF00}"/>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72EA5081-C3AE-448D-B598-F80C4FC07083}"/>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5" name="テキスト ボックス 284">
          <a:extLst>
            <a:ext uri="{FF2B5EF4-FFF2-40B4-BE49-F238E27FC236}">
              <a16:creationId xmlns:a16="http://schemas.microsoft.com/office/drawing/2014/main" id="{E4B53FC7-3939-4CA4-B4E6-A493B3EAA803}"/>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7E5B1B0-5EFE-4F67-927E-A194CF2CE731}"/>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textlink="">
      <xdr:nvSpPr>
        <xdr:cNvPr id="287" name="テキスト ボックス 286">
          <a:extLst>
            <a:ext uri="{FF2B5EF4-FFF2-40B4-BE49-F238E27FC236}">
              <a16:creationId xmlns:a16="http://schemas.microsoft.com/office/drawing/2014/main" id="{6F3E316E-BEBF-4FF0-A7C6-18659D646914}"/>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8" name="【福祉施設】&#10;有形固定資産減価償却率グラフ枠">
          <a:extLst>
            <a:ext uri="{FF2B5EF4-FFF2-40B4-BE49-F238E27FC236}">
              <a16:creationId xmlns:a16="http://schemas.microsoft.com/office/drawing/2014/main" id="{3E4E2F80-C99B-4786-BBB5-2698257DD1D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140970</xdr:rowOff>
    </xdr:from>
    <xdr:to>
      <xdr:col>24</xdr:col>
      <xdr:colOff>62865</xdr:colOff>
      <xdr:row>86</xdr:row>
      <xdr:rowOff>160020</xdr:rowOff>
    </xdr:to>
    <xdr:cxnSp macro="">
      <xdr:nvCxnSpPr>
        <xdr:cNvPr id="289" name="直線コネクタ 288">
          <a:extLst>
            <a:ext uri="{FF2B5EF4-FFF2-40B4-BE49-F238E27FC236}">
              <a16:creationId xmlns:a16="http://schemas.microsoft.com/office/drawing/2014/main" id="{15984644-907D-4B7E-ACEF-037BB0F132BD}"/>
            </a:ext>
          </a:extLst>
        </xdr:cNvPr>
        <xdr:cNvCxnSpPr/>
      </xdr:nvCxnSpPr>
      <xdr:spPr>
        <a:xfrm flipV="1">
          <a:off x="4180840" y="1278382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163847</xdr:rowOff>
    </xdr:from>
    <xdr:ext cx="405111" cy="259045"/>
    <xdr:sp textlink="">
      <xdr:nvSpPr>
        <xdr:cNvPr id="290" name="【福祉施設】&#10;有形固定資産減価償却率最小値テキスト">
          <a:extLst>
            <a:ext uri="{FF2B5EF4-FFF2-40B4-BE49-F238E27FC236}">
              <a16:creationId xmlns:a16="http://schemas.microsoft.com/office/drawing/2014/main" id="{5110A816-BA9A-4250-B6F6-97B28B831FA0}"/>
            </a:ext>
          </a:extLst>
        </xdr:cNvPr>
        <xdr:cNvSpPr txBox="1"/>
      </xdr:nvSpPr>
      <xdr:spPr>
        <a:xfrm>
          <a:off x="4219575" y="1409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160020</xdr:rowOff>
    </xdr:from>
    <xdr:to>
      <xdr:col>24</xdr:col>
      <xdr:colOff>152400</xdr:colOff>
      <xdr:row>86</xdr:row>
      <xdr:rowOff>160020</xdr:rowOff>
    </xdr:to>
    <xdr:cxnSp macro="">
      <xdr:nvCxnSpPr>
        <xdr:cNvPr id="291" name="直線コネクタ 290">
          <a:extLst>
            <a:ext uri="{FF2B5EF4-FFF2-40B4-BE49-F238E27FC236}">
              <a16:creationId xmlns:a16="http://schemas.microsoft.com/office/drawing/2014/main" id="{E7EB3760-8023-45A8-850B-313C7E1973F4}"/>
            </a:ext>
          </a:extLst>
        </xdr:cNvPr>
        <xdr:cNvCxnSpPr/>
      </xdr:nvCxnSpPr>
      <xdr:spPr>
        <a:xfrm>
          <a:off x="4105275" y="140982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87647</xdr:rowOff>
    </xdr:from>
    <xdr:ext cx="405111" cy="259045"/>
    <xdr:sp textlink="">
      <xdr:nvSpPr>
        <xdr:cNvPr id="292" name="【福祉施設】&#10;有形固定資産減価償却率最大値テキスト">
          <a:extLst>
            <a:ext uri="{FF2B5EF4-FFF2-40B4-BE49-F238E27FC236}">
              <a16:creationId xmlns:a16="http://schemas.microsoft.com/office/drawing/2014/main" id="{F79081E0-4085-4CB9-948C-6F60833C6788}"/>
            </a:ext>
          </a:extLst>
        </xdr:cNvPr>
        <xdr:cNvSpPr txBox="1"/>
      </xdr:nvSpPr>
      <xdr:spPr>
        <a:xfrm>
          <a:off x="4219575" y="1256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140970</xdr:rowOff>
    </xdr:from>
    <xdr:to>
      <xdr:col>24</xdr:col>
      <xdr:colOff>152400</xdr:colOff>
      <xdr:row>78</xdr:row>
      <xdr:rowOff>140970</xdr:rowOff>
    </xdr:to>
    <xdr:cxnSp macro="">
      <xdr:nvCxnSpPr>
        <xdr:cNvPr id="293" name="直線コネクタ 292">
          <a:extLst>
            <a:ext uri="{FF2B5EF4-FFF2-40B4-BE49-F238E27FC236}">
              <a16:creationId xmlns:a16="http://schemas.microsoft.com/office/drawing/2014/main" id="{2A291131-DBA7-468B-8B3D-5BD0EA8BCCB0}"/>
            </a:ext>
          </a:extLst>
        </xdr:cNvPr>
        <xdr:cNvCxnSpPr/>
      </xdr:nvCxnSpPr>
      <xdr:spPr>
        <a:xfrm>
          <a:off x="4105275" y="127838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49547</xdr:rowOff>
    </xdr:from>
    <xdr:ext cx="405111" cy="259045"/>
    <xdr:sp textlink="">
      <xdr:nvSpPr>
        <xdr:cNvPr id="294" name="【福祉施設】&#10;有形固定資産減価償却率平均値テキスト">
          <a:extLst>
            <a:ext uri="{FF2B5EF4-FFF2-40B4-BE49-F238E27FC236}">
              <a16:creationId xmlns:a16="http://schemas.microsoft.com/office/drawing/2014/main" id="{9D646164-DA35-4C8E-807C-C87C41198581}"/>
            </a:ext>
          </a:extLst>
        </xdr:cNvPr>
        <xdr:cNvSpPr txBox="1"/>
      </xdr:nvSpPr>
      <xdr:spPr>
        <a:xfrm>
          <a:off x="4219575" y="13495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71120</xdr:rowOff>
    </xdr:from>
    <xdr:to>
      <xdr:col>24</xdr:col>
      <xdr:colOff>114300</xdr:colOff>
      <xdr:row>84</xdr:row>
      <xdr:rowOff>1270</xdr:rowOff>
    </xdr:to>
    <xdr:sp textlink="">
      <xdr:nvSpPr>
        <xdr:cNvPr id="295" name="フローチャート: 判断 294">
          <a:extLst>
            <a:ext uri="{FF2B5EF4-FFF2-40B4-BE49-F238E27FC236}">
              <a16:creationId xmlns:a16="http://schemas.microsoft.com/office/drawing/2014/main" id="{A402C50C-579C-4855-ABD1-A78D116321F7}"/>
            </a:ext>
          </a:extLst>
        </xdr:cNvPr>
        <xdr:cNvSpPr/>
      </xdr:nvSpPr>
      <xdr:spPr>
        <a:xfrm>
          <a:off x="4124325" y="135172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textlink="">
      <xdr:nvSpPr>
        <xdr:cNvPr id="296" name="フローチャート: 判断 295">
          <a:extLst>
            <a:ext uri="{FF2B5EF4-FFF2-40B4-BE49-F238E27FC236}">
              <a16:creationId xmlns:a16="http://schemas.microsoft.com/office/drawing/2014/main" id="{1487A1BF-45C5-4A17-AAB8-339D536AF5F0}"/>
            </a:ext>
          </a:extLst>
        </xdr:cNvPr>
        <xdr:cNvSpPr/>
      </xdr:nvSpPr>
      <xdr:spPr>
        <a:xfrm>
          <a:off x="3381375" y="134778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162561</xdr:rowOff>
    </xdr:from>
    <xdr:to>
      <xdr:col>15</xdr:col>
      <xdr:colOff>101600</xdr:colOff>
      <xdr:row>83</xdr:row>
      <xdr:rowOff>92711</xdr:rowOff>
    </xdr:to>
    <xdr:sp textlink="">
      <xdr:nvSpPr>
        <xdr:cNvPr id="297" name="フローチャート: 判断 296">
          <a:extLst>
            <a:ext uri="{FF2B5EF4-FFF2-40B4-BE49-F238E27FC236}">
              <a16:creationId xmlns:a16="http://schemas.microsoft.com/office/drawing/2014/main" id="{54877BA9-D7CC-41D2-BCFB-46C4741E70FB}"/>
            </a:ext>
          </a:extLst>
        </xdr:cNvPr>
        <xdr:cNvSpPr/>
      </xdr:nvSpPr>
      <xdr:spPr>
        <a:xfrm>
          <a:off x="2571750" y="134467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124461</xdr:rowOff>
    </xdr:from>
    <xdr:to>
      <xdr:col>10</xdr:col>
      <xdr:colOff>165100</xdr:colOff>
      <xdr:row>83</xdr:row>
      <xdr:rowOff>54611</xdr:rowOff>
    </xdr:to>
    <xdr:sp textlink="">
      <xdr:nvSpPr>
        <xdr:cNvPr id="298" name="フローチャート: 判断 297">
          <a:extLst>
            <a:ext uri="{FF2B5EF4-FFF2-40B4-BE49-F238E27FC236}">
              <a16:creationId xmlns:a16="http://schemas.microsoft.com/office/drawing/2014/main" id="{43F53312-EE49-4B48-B551-CFA5BEAF31DB}"/>
            </a:ext>
          </a:extLst>
        </xdr:cNvPr>
        <xdr:cNvSpPr/>
      </xdr:nvSpPr>
      <xdr:spPr>
        <a:xfrm>
          <a:off x="1781175" y="134086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59689</xdr:rowOff>
    </xdr:from>
    <xdr:to>
      <xdr:col>6</xdr:col>
      <xdr:colOff>38100</xdr:colOff>
      <xdr:row>82</xdr:row>
      <xdr:rowOff>161289</xdr:rowOff>
    </xdr:to>
    <xdr:sp textlink="">
      <xdr:nvSpPr>
        <xdr:cNvPr id="299" name="フローチャート: 判断 298">
          <a:extLst>
            <a:ext uri="{FF2B5EF4-FFF2-40B4-BE49-F238E27FC236}">
              <a16:creationId xmlns:a16="http://schemas.microsoft.com/office/drawing/2014/main" id="{83B1B4C5-861A-4DBB-BD8F-6DB038F3426E}"/>
            </a:ext>
          </a:extLst>
        </xdr:cNvPr>
        <xdr:cNvSpPr/>
      </xdr:nvSpPr>
      <xdr:spPr>
        <a:xfrm>
          <a:off x="981075" y="1334706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300" name="テキスト ボックス 299">
          <a:extLst>
            <a:ext uri="{FF2B5EF4-FFF2-40B4-BE49-F238E27FC236}">
              <a16:creationId xmlns:a16="http://schemas.microsoft.com/office/drawing/2014/main" id="{9F1D5014-640F-4663-AA1C-EB17045DB05A}"/>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1" name="テキスト ボックス 300">
          <a:extLst>
            <a:ext uri="{FF2B5EF4-FFF2-40B4-BE49-F238E27FC236}">
              <a16:creationId xmlns:a16="http://schemas.microsoft.com/office/drawing/2014/main" id="{C15BC8C1-4E6F-4763-91B0-2E69E94181CC}"/>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2" name="テキスト ボックス 301">
          <a:extLst>
            <a:ext uri="{FF2B5EF4-FFF2-40B4-BE49-F238E27FC236}">
              <a16:creationId xmlns:a16="http://schemas.microsoft.com/office/drawing/2014/main" id="{88CEAF1E-1326-4165-BD4E-B5914A2327B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3" name="テキスト ボックス 302">
          <a:extLst>
            <a:ext uri="{FF2B5EF4-FFF2-40B4-BE49-F238E27FC236}">
              <a16:creationId xmlns:a16="http://schemas.microsoft.com/office/drawing/2014/main" id="{A63BB358-EF8D-44F6-A9B9-359EC45B8D1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4" name="テキスト ボックス 303">
          <a:extLst>
            <a:ext uri="{FF2B5EF4-FFF2-40B4-BE49-F238E27FC236}">
              <a16:creationId xmlns:a16="http://schemas.microsoft.com/office/drawing/2014/main" id="{2B9E0117-51BD-49EC-9D06-649D741C1ED9}"/>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113030</xdr:rowOff>
    </xdr:from>
    <xdr:to>
      <xdr:col>24</xdr:col>
      <xdr:colOff>114300</xdr:colOff>
      <xdr:row>83</xdr:row>
      <xdr:rowOff>43180</xdr:rowOff>
    </xdr:to>
    <xdr:sp textlink="">
      <xdr:nvSpPr>
        <xdr:cNvPr id="305" name="楕円 304">
          <a:extLst>
            <a:ext uri="{FF2B5EF4-FFF2-40B4-BE49-F238E27FC236}">
              <a16:creationId xmlns:a16="http://schemas.microsoft.com/office/drawing/2014/main" id="{6F1F6949-2A23-405F-9A5B-B9C789894965}"/>
            </a:ext>
          </a:extLst>
        </xdr:cNvPr>
        <xdr:cNvSpPr/>
      </xdr:nvSpPr>
      <xdr:spPr>
        <a:xfrm>
          <a:off x="4124325" y="134004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135907</xdr:rowOff>
    </xdr:from>
    <xdr:ext cx="405111" cy="259045"/>
    <xdr:sp textlink="">
      <xdr:nvSpPr>
        <xdr:cNvPr id="306" name="【福祉施設】&#10;有形固定資産減価償却率該当値テキスト">
          <a:extLst>
            <a:ext uri="{FF2B5EF4-FFF2-40B4-BE49-F238E27FC236}">
              <a16:creationId xmlns:a16="http://schemas.microsoft.com/office/drawing/2014/main" id="{5BCD0994-7A68-4FBF-B9DC-311AE3FFAEA4}"/>
            </a:ext>
          </a:extLst>
        </xdr:cNvPr>
        <xdr:cNvSpPr txBox="1"/>
      </xdr:nvSpPr>
      <xdr:spPr>
        <a:xfrm>
          <a:off x="4219575"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40639</xdr:rowOff>
    </xdr:from>
    <xdr:to>
      <xdr:col>20</xdr:col>
      <xdr:colOff>38100</xdr:colOff>
      <xdr:row>82</xdr:row>
      <xdr:rowOff>142239</xdr:rowOff>
    </xdr:to>
    <xdr:sp textlink="">
      <xdr:nvSpPr>
        <xdr:cNvPr id="307" name="楕円 306">
          <a:extLst>
            <a:ext uri="{FF2B5EF4-FFF2-40B4-BE49-F238E27FC236}">
              <a16:creationId xmlns:a16="http://schemas.microsoft.com/office/drawing/2014/main" id="{7A0AA9FB-3778-47EC-962C-61DD7EAEB316}"/>
            </a:ext>
          </a:extLst>
        </xdr:cNvPr>
        <xdr:cNvSpPr/>
      </xdr:nvSpPr>
      <xdr:spPr>
        <a:xfrm>
          <a:off x="3381375" y="133280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91439</xdr:rowOff>
    </xdr:from>
    <xdr:to>
      <xdr:col>24</xdr:col>
      <xdr:colOff>63500</xdr:colOff>
      <xdr:row>82</xdr:row>
      <xdr:rowOff>163830</xdr:rowOff>
    </xdr:to>
    <xdr:cxnSp macro="">
      <xdr:nvCxnSpPr>
        <xdr:cNvPr id="308" name="直線コネクタ 307">
          <a:extLst>
            <a:ext uri="{FF2B5EF4-FFF2-40B4-BE49-F238E27FC236}">
              <a16:creationId xmlns:a16="http://schemas.microsoft.com/office/drawing/2014/main" id="{D6360208-B9B7-4A88-9BC9-637D922C6EAA}"/>
            </a:ext>
          </a:extLst>
        </xdr:cNvPr>
        <xdr:cNvCxnSpPr/>
      </xdr:nvCxnSpPr>
      <xdr:spPr>
        <a:xfrm>
          <a:off x="3429000" y="13375639"/>
          <a:ext cx="752475"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162561</xdr:rowOff>
    </xdr:from>
    <xdr:to>
      <xdr:col>15</xdr:col>
      <xdr:colOff>101600</xdr:colOff>
      <xdr:row>82</xdr:row>
      <xdr:rowOff>92711</xdr:rowOff>
    </xdr:to>
    <xdr:sp textlink="">
      <xdr:nvSpPr>
        <xdr:cNvPr id="309" name="楕円 308">
          <a:extLst>
            <a:ext uri="{FF2B5EF4-FFF2-40B4-BE49-F238E27FC236}">
              <a16:creationId xmlns:a16="http://schemas.microsoft.com/office/drawing/2014/main" id="{997DCB12-ACE5-4AF2-9418-C0B961D75DCC}"/>
            </a:ext>
          </a:extLst>
        </xdr:cNvPr>
        <xdr:cNvSpPr/>
      </xdr:nvSpPr>
      <xdr:spPr>
        <a:xfrm>
          <a:off x="2571750" y="132848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41911</xdr:rowOff>
    </xdr:from>
    <xdr:to>
      <xdr:col>19</xdr:col>
      <xdr:colOff>177800</xdr:colOff>
      <xdr:row>82</xdr:row>
      <xdr:rowOff>91439</xdr:rowOff>
    </xdr:to>
    <xdr:cxnSp macro="">
      <xdr:nvCxnSpPr>
        <xdr:cNvPr id="310" name="直線コネクタ 309">
          <a:extLst>
            <a:ext uri="{FF2B5EF4-FFF2-40B4-BE49-F238E27FC236}">
              <a16:creationId xmlns:a16="http://schemas.microsoft.com/office/drawing/2014/main" id="{931FDDDF-3177-4A61-B0AE-4325B4F0CB78}"/>
            </a:ext>
          </a:extLst>
        </xdr:cNvPr>
        <xdr:cNvCxnSpPr/>
      </xdr:nvCxnSpPr>
      <xdr:spPr>
        <a:xfrm>
          <a:off x="2619375" y="13332461"/>
          <a:ext cx="809625" cy="4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143511</xdr:rowOff>
    </xdr:from>
    <xdr:to>
      <xdr:col>10</xdr:col>
      <xdr:colOff>165100</xdr:colOff>
      <xdr:row>82</xdr:row>
      <xdr:rowOff>73661</xdr:rowOff>
    </xdr:to>
    <xdr:sp textlink="">
      <xdr:nvSpPr>
        <xdr:cNvPr id="311" name="楕円 310">
          <a:extLst>
            <a:ext uri="{FF2B5EF4-FFF2-40B4-BE49-F238E27FC236}">
              <a16:creationId xmlns:a16="http://schemas.microsoft.com/office/drawing/2014/main" id="{C18E2E21-70DE-4CFA-B7FE-16B42EA6E386}"/>
            </a:ext>
          </a:extLst>
        </xdr:cNvPr>
        <xdr:cNvSpPr/>
      </xdr:nvSpPr>
      <xdr:spPr>
        <a:xfrm>
          <a:off x="1781175" y="132657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22861</xdr:rowOff>
    </xdr:from>
    <xdr:to>
      <xdr:col>15</xdr:col>
      <xdr:colOff>50800</xdr:colOff>
      <xdr:row>82</xdr:row>
      <xdr:rowOff>41911</xdr:rowOff>
    </xdr:to>
    <xdr:cxnSp macro="">
      <xdr:nvCxnSpPr>
        <xdr:cNvPr id="312" name="直線コネクタ 311">
          <a:extLst>
            <a:ext uri="{FF2B5EF4-FFF2-40B4-BE49-F238E27FC236}">
              <a16:creationId xmlns:a16="http://schemas.microsoft.com/office/drawing/2014/main" id="{50E8A145-C958-4B2A-A288-5F2B5B2909FE}"/>
            </a:ext>
          </a:extLst>
        </xdr:cNvPr>
        <xdr:cNvCxnSpPr/>
      </xdr:nvCxnSpPr>
      <xdr:spPr>
        <a:xfrm>
          <a:off x="1828800" y="13313411"/>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10161</xdr:rowOff>
    </xdr:from>
    <xdr:to>
      <xdr:col>6</xdr:col>
      <xdr:colOff>38100</xdr:colOff>
      <xdr:row>81</xdr:row>
      <xdr:rowOff>111761</xdr:rowOff>
    </xdr:to>
    <xdr:sp textlink="">
      <xdr:nvSpPr>
        <xdr:cNvPr id="313" name="楕円 312">
          <a:extLst>
            <a:ext uri="{FF2B5EF4-FFF2-40B4-BE49-F238E27FC236}">
              <a16:creationId xmlns:a16="http://schemas.microsoft.com/office/drawing/2014/main" id="{9F506902-B5FC-42CB-82AA-11F571FCDBF1}"/>
            </a:ext>
          </a:extLst>
        </xdr:cNvPr>
        <xdr:cNvSpPr/>
      </xdr:nvSpPr>
      <xdr:spPr>
        <a:xfrm>
          <a:off x="981075" y="131324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60961</xdr:rowOff>
    </xdr:from>
    <xdr:to>
      <xdr:col>10</xdr:col>
      <xdr:colOff>114300</xdr:colOff>
      <xdr:row>82</xdr:row>
      <xdr:rowOff>22861</xdr:rowOff>
    </xdr:to>
    <xdr:cxnSp macro="">
      <xdr:nvCxnSpPr>
        <xdr:cNvPr id="314" name="直線コネクタ 313">
          <a:extLst>
            <a:ext uri="{FF2B5EF4-FFF2-40B4-BE49-F238E27FC236}">
              <a16:creationId xmlns:a16="http://schemas.microsoft.com/office/drawing/2014/main" id="{43E1DFCE-794C-4A1E-86A3-21D418C984D6}"/>
            </a:ext>
          </a:extLst>
        </xdr:cNvPr>
        <xdr:cNvCxnSpPr/>
      </xdr:nvCxnSpPr>
      <xdr:spPr>
        <a:xfrm>
          <a:off x="1028700" y="13189586"/>
          <a:ext cx="8001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118127</xdr:rowOff>
    </xdr:from>
    <xdr:ext cx="405111" cy="259045"/>
    <xdr:sp textlink="">
      <xdr:nvSpPr>
        <xdr:cNvPr id="315" name="n_1aveValue【福祉施設】&#10;有形固定資産減価償却率">
          <a:extLst>
            <a:ext uri="{FF2B5EF4-FFF2-40B4-BE49-F238E27FC236}">
              <a16:creationId xmlns:a16="http://schemas.microsoft.com/office/drawing/2014/main" id="{E5024CFA-8372-4E96-9314-62708936EF4F}"/>
            </a:ext>
          </a:extLst>
        </xdr:cNvPr>
        <xdr:cNvSpPr txBox="1"/>
      </xdr:nvSpPr>
      <xdr:spPr>
        <a:xfrm>
          <a:off x="3239144" y="13570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83838</xdr:rowOff>
    </xdr:from>
    <xdr:ext cx="405111" cy="259045"/>
    <xdr:sp textlink="">
      <xdr:nvSpPr>
        <xdr:cNvPr id="316" name="n_2aveValue【福祉施設】&#10;有形固定資産減価償却率">
          <a:extLst>
            <a:ext uri="{FF2B5EF4-FFF2-40B4-BE49-F238E27FC236}">
              <a16:creationId xmlns:a16="http://schemas.microsoft.com/office/drawing/2014/main" id="{A1E88861-403C-489C-B6B4-F6AC5740124A}"/>
            </a:ext>
          </a:extLst>
        </xdr:cNvPr>
        <xdr:cNvSpPr txBox="1"/>
      </xdr:nvSpPr>
      <xdr:spPr>
        <a:xfrm>
          <a:off x="2439044" y="1353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45738</xdr:rowOff>
    </xdr:from>
    <xdr:ext cx="405111" cy="259045"/>
    <xdr:sp textlink="">
      <xdr:nvSpPr>
        <xdr:cNvPr id="317" name="n_3aveValue【福祉施設】&#10;有形固定資産減価償却率">
          <a:extLst>
            <a:ext uri="{FF2B5EF4-FFF2-40B4-BE49-F238E27FC236}">
              <a16:creationId xmlns:a16="http://schemas.microsoft.com/office/drawing/2014/main" id="{F55C8EE2-8837-43A0-8176-C5DBAB36F0B8}"/>
            </a:ext>
          </a:extLst>
        </xdr:cNvPr>
        <xdr:cNvSpPr txBox="1"/>
      </xdr:nvSpPr>
      <xdr:spPr>
        <a:xfrm>
          <a:off x="1648469" y="13498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152416</xdr:rowOff>
    </xdr:from>
    <xdr:ext cx="405111" cy="259045"/>
    <xdr:sp textlink="">
      <xdr:nvSpPr>
        <xdr:cNvPr id="318" name="n_4aveValue【福祉施設】&#10;有形固定資産減価償却率">
          <a:extLst>
            <a:ext uri="{FF2B5EF4-FFF2-40B4-BE49-F238E27FC236}">
              <a16:creationId xmlns:a16="http://schemas.microsoft.com/office/drawing/2014/main" id="{BD9C6F5D-D710-43C2-8B8E-149D3C59D08F}"/>
            </a:ext>
          </a:extLst>
        </xdr:cNvPr>
        <xdr:cNvSpPr txBox="1"/>
      </xdr:nvSpPr>
      <xdr:spPr>
        <a:xfrm>
          <a:off x="848369" y="13439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158766</xdr:rowOff>
    </xdr:from>
    <xdr:ext cx="405111" cy="259045"/>
    <xdr:sp textlink="">
      <xdr:nvSpPr>
        <xdr:cNvPr id="319" name="n_1mainValue【福祉施設】&#10;有形固定資産減価償却率">
          <a:extLst>
            <a:ext uri="{FF2B5EF4-FFF2-40B4-BE49-F238E27FC236}">
              <a16:creationId xmlns:a16="http://schemas.microsoft.com/office/drawing/2014/main" id="{CA1EFBA0-1CC9-453D-A7A4-013FB18B5D92}"/>
            </a:ext>
          </a:extLst>
        </xdr:cNvPr>
        <xdr:cNvSpPr txBox="1"/>
      </xdr:nvSpPr>
      <xdr:spPr>
        <a:xfrm>
          <a:off x="3239144"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109238</xdr:rowOff>
    </xdr:from>
    <xdr:ext cx="405111" cy="259045"/>
    <xdr:sp textlink="">
      <xdr:nvSpPr>
        <xdr:cNvPr id="320" name="n_2mainValue【福祉施設】&#10;有形固定資産減価償却率">
          <a:extLst>
            <a:ext uri="{FF2B5EF4-FFF2-40B4-BE49-F238E27FC236}">
              <a16:creationId xmlns:a16="http://schemas.microsoft.com/office/drawing/2014/main" id="{D677F04B-9560-4C58-A7CF-CD2374A4AA07}"/>
            </a:ext>
          </a:extLst>
        </xdr:cNvPr>
        <xdr:cNvSpPr txBox="1"/>
      </xdr:nvSpPr>
      <xdr:spPr>
        <a:xfrm>
          <a:off x="2439044" y="13069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90188</xdr:rowOff>
    </xdr:from>
    <xdr:ext cx="405111" cy="259045"/>
    <xdr:sp textlink="">
      <xdr:nvSpPr>
        <xdr:cNvPr id="321" name="n_3mainValue【福祉施設】&#10;有形固定資産減価償却率">
          <a:extLst>
            <a:ext uri="{FF2B5EF4-FFF2-40B4-BE49-F238E27FC236}">
              <a16:creationId xmlns:a16="http://schemas.microsoft.com/office/drawing/2014/main" id="{F05EF88F-AD2B-419F-9D2A-5CE86D2D1A02}"/>
            </a:ext>
          </a:extLst>
        </xdr:cNvPr>
        <xdr:cNvSpPr txBox="1"/>
      </xdr:nvSpPr>
      <xdr:spPr>
        <a:xfrm>
          <a:off x="1648469" y="13050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textlink="">
      <xdr:nvSpPr>
        <xdr:cNvPr id="322" name="n_4mainValue【福祉施設】&#10;有形固定資産減価償却率">
          <a:extLst>
            <a:ext uri="{FF2B5EF4-FFF2-40B4-BE49-F238E27FC236}">
              <a16:creationId xmlns:a16="http://schemas.microsoft.com/office/drawing/2014/main" id="{D196AC92-7756-4618-95C6-CD76B1630B17}"/>
            </a:ext>
          </a:extLst>
        </xdr:cNvPr>
        <xdr:cNvSpPr txBox="1"/>
      </xdr:nvSpPr>
      <xdr:spPr>
        <a:xfrm>
          <a:off x="848369" y="12926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3" name="正方形/長方形 322">
          <a:extLst>
            <a:ext uri="{FF2B5EF4-FFF2-40B4-BE49-F238E27FC236}">
              <a16:creationId xmlns:a16="http://schemas.microsoft.com/office/drawing/2014/main" id="{CE1389F4-A199-47A2-9B31-8C3304155B7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4" name="正方形/長方形 323">
          <a:extLst>
            <a:ext uri="{FF2B5EF4-FFF2-40B4-BE49-F238E27FC236}">
              <a16:creationId xmlns:a16="http://schemas.microsoft.com/office/drawing/2014/main" id="{CDDAFBC2-E89D-45A1-A5FD-63EEBA7467F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5" name="正方形/長方形 324">
          <a:extLst>
            <a:ext uri="{FF2B5EF4-FFF2-40B4-BE49-F238E27FC236}">
              <a16:creationId xmlns:a16="http://schemas.microsoft.com/office/drawing/2014/main" id="{E795192E-0548-43D6-9D28-998EE94EDD1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6" name="正方形/長方形 325">
          <a:extLst>
            <a:ext uri="{FF2B5EF4-FFF2-40B4-BE49-F238E27FC236}">
              <a16:creationId xmlns:a16="http://schemas.microsoft.com/office/drawing/2014/main" id="{32C5C874-18BA-4E8D-A605-CCB9730A4CE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7" name="正方形/長方形 326">
          <a:extLst>
            <a:ext uri="{FF2B5EF4-FFF2-40B4-BE49-F238E27FC236}">
              <a16:creationId xmlns:a16="http://schemas.microsoft.com/office/drawing/2014/main" id="{8416D005-4900-4B90-9ACC-20C71738C0D6}"/>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8" name="正方形/長方形 327">
          <a:extLst>
            <a:ext uri="{FF2B5EF4-FFF2-40B4-BE49-F238E27FC236}">
              <a16:creationId xmlns:a16="http://schemas.microsoft.com/office/drawing/2014/main" id="{FCD60016-BA68-4EFC-9435-AD5B530C55F2}"/>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9" name="正方形/長方形 328">
          <a:extLst>
            <a:ext uri="{FF2B5EF4-FFF2-40B4-BE49-F238E27FC236}">
              <a16:creationId xmlns:a16="http://schemas.microsoft.com/office/drawing/2014/main" id="{5DAD075C-E783-4714-8068-7236BB93CEBB}"/>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30" name="正方形/長方形 329">
          <a:extLst>
            <a:ext uri="{FF2B5EF4-FFF2-40B4-BE49-F238E27FC236}">
              <a16:creationId xmlns:a16="http://schemas.microsoft.com/office/drawing/2014/main" id="{D8D9E5ED-28C0-4201-BFB5-6D8676846CF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1" name="テキスト ボックス 330">
          <a:extLst>
            <a:ext uri="{FF2B5EF4-FFF2-40B4-BE49-F238E27FC236}">
              <a16:creationId xmlns:a16="http://schemas.microsoft.com/office/drawing/2014/main" id="{3740EC3F-4BE1-451A-976D-7E54CF6DCC78}"/>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DCEAB31-C0EC-4E17-BD71-C58C6EA3FEB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BA65070A-8980-41DB-8459-F73AD34C2279}"/>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textlink="">
      <xdr:nvSpPr>
        <xdr:cNvPr id="334" name="テキスト ボックス 333">
          <a:extLst>
            <a:ext uri="{FF2B5EF4-FFF2-40B4-BE49-F238E27FC236}">
              <a16:creationId xmlns:a16="http://schemas.microsoft.com/office/drawing/2014/main" id="{60C180DF-CBED-4357-82E1-4FBB9442BFEC}"/>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53533357-C2FE-49ED-8AED-7DEA21456651}"/>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textlink="">
      <xdr:nvSpPr>
        <xdr:cNvPr id="336" name="テキスト ボックス 335">
          <a:extLst>
            <a:ext uri="{FF2B5EF4-FFF2-40B4-BE49-F238E27FC236}">
              <a16:creationId xmlns:a16="http://schemas.microsoft.com/office/drawing/2014/main" id="{0E6465F2-0FE2-4C8C-9B33-784E191FC14B}"/>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7444E16A-6612-4C3D-9F1A-864E2CFA4366}"/>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textlink="">
      <xdr:nvSpPr>
        <xdr:cNvPr id="338" name="テキスト ボックス 337">
          <a:extLst>
            <a:ext uri="{FF2B5EF4-FFF2-40B4-BE49-F238E27FC236}">
              <a16:creationId xmlns:a16="http://schemas.microsoft.com/office/drawing/2014/main" id="{E18FDE74-8261-4F54-9B6A-1295DF77BD30}"/>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EEA198E4-3B40-4F31-A779-02E741E53F77}"/>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textlink="">
      <xdr:nvSpPr>
        <xdr:cNvPr id="340" name="テキスト ボックス 339">
          <a:extLst>
            <a:ext uri="{FF2B5EF4-FFF2-40B4-BE49-F238E27FC236}">
              <a16:creationId xmlns:a16="http://schemas.microsoft.com/office/drawing/2014/main" id="{72DEA719-AE3B-42D2-91C4-65DA683DC372}"/>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2682B0E3-02C7-4A8E-8704-9AC1F81ED0AF}"/>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textlink="">
      <xdr:nvSpPr>
        <xdr:cNvPr id="342" name="テキスト ボックス 341">
          <a:extLst>
            <a:ext uri="{FF2B5EF4-FFF2-40B4-BE49-F238E27FC236}">
              <a16:creationId xmlns:a16="http://schemas.microsoft.com/office/drawing/2014/main" id="{4C60C3DD-2E69-4B6C-B5A9-8858F2806FBD}"/>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21ED742E-3A73-48A9-A0E4-AE6664417BAC}"/>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textlink="">
      <xdr:nvSpPr>
        <xdr:cNvPr id="344" name="テキスト ボックス 343">
          <a:extLst>
            <a:ext uri="{FF2B5EF4-FFF2-40B4-BE49-F238E27FC236}">
              <a16:creationId xmlns:a16="http://schemas.microsoft.com/office/drawing/2014/main" id="{ED13927B-6D95-44E5-BCB6-C4F49AF5561F}"/>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7CD2B9BF-87CA-4FE2-A34A-288F3D62FE11}"/>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6" name="テキスト ボックス 345">
          <a:extLst>
            <a:ext uri="{FF2B5EF4-FFF2-40B4-BE49-F238E27FC236}">
              <a16:creationId xmlns:a16="http://schemas.microsoft.com/office/drawing/2014/main" id="{E245718B-281C-45E2-BCDA-2FCCA469CB55}"/>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7" name="【福祉施設】&#10;一人当たり面積グラフ枠">
          <a:extLst>
            <a:ext uri="{FF2B5EF4-FFF2-40B4-BE49-F238E27FC236}">
              <a16:creationId xmlns:a16="http://schemas.microsoft.com/office/drawing/2014/main" id="{90385948-1449-4C4B-9CC8-54EF27DF5AE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70757</xdr:rowOff>
    </xdr:from>
    <xdr:to>
      <xdr:col>54</xdr:col>
      <xdr:colOff>189865</xdr:colOff>
      <xdr:row>85</xdr:row>
      <xdr:rowOff>144236</xdr:rowOff>
    </xdr:to>
    <xdr:cxnSp macro="">
      <xdr:nvCxnSpPr>
        <xdr:cNvPr id="348" name="直線コネクタ 347">
          <a:extLst>
            <a:ext uri="{FF2B5EF4-FFF2-40B4-BE49-F238E27FC236}">
              <a16:creationId xmlns:a16="http://schemas.microsoft.com/office/drawing/2014/main" id="{51D8C1C7-CC41-4D6A-8C81-A0C390359F58}"/>
            </a:ext>
          </a:extLst>
        </xdr:cNvPr>
        <xdr:cNvCxnSpPr/>
      </xdr:nvCxnSpPr>
      <xdr:spPr>
        <a:xfrm flipV="1">
          <a:off x="9429115" y="12707257"/>
          <a:ext cx="0" cy="1206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148063</xdr:rowOff>
    </xdr:from>
    <xdr:ext cx="469744" cy="259045"/>
    <xdr:sp textlink="">
      <xdr:nvSpPr>
        <xdr:cNvPr id="349" name="【福祉施設】&#10;一人当たり面積最小値テキスト">
          <a:extLst>
            <a:ext uri="{FF2B5EF4-FFF2-40B4-BE49-F238E27FC236}">
              <a16:creationId xmlns:a16="http://schemas.microsoft.com/office/drawing/2014/main" id="{A21BC8AF-0573-4B30-A44D-44B3B1E5AB68}"/>
            </a:ext>
          </a:extLst>
        </xdr:cNvPr>
        <xdr:cNvSpPr txBox="1"/>
      </xdr:nvSpPr>
      <xdr:spPr>
        <a:xfrm>
          <a:off x="9467850" y="1391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144236</xdr:rowOff>
    </xdr:from>
    <xdr:to>
      <xdr:col>55</xdr:col>
      <xdr:colOff>88900</xdr:colOff>
      <xdr:row>85</xdr:row>
      <xdr:rowOff>144236</xdr:rowOff>
    </xdr:to>
    <xdr:cxnSp macro="">
      <xdr:nvCxnSpPr>
        <xdr:cNvPr id="350" name="直線コネクタ 349">
          <a:extLst>
            <a:ext uri="{FF2B5EF4-FFF2-40B4-BE49-F238E27FC236}">
              <a16:creationId xmlns:a16="http://schemas.microsoft.com/office/drawing/2014/main" id="{E12053D1-9A8C-41D5-BAF4-86E1C00933AD}"/>
            </a:ext>
          </a:extLst>
        </xdr:cNvPr>
        <xdr:cNvCxnSpPr/>
      </xdr:nvCxnSpPr>
      <xdr:spPr>
        <a:xfrm>
          <a:off x="9363075" y="139142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17434</xdr:rowOff>
    </xdr:from>
    <xdr:ext cx="469744" cy="259045"/>
    <xdr:sp textlink="">
      <xdr:nvSpPr>
        <xdr:cNvPr id="351" name="【福祉施設】&#10;一人当たり面積最大値テキスト">
          <a:extLst>
            <a:ext uri="{FF2B5EF4-FFF2-40B4-BE49-F238E27FC236}">
              <a16:creationId xmlns:a16="http://schemas.microsoft.com/office/drawing/2014/main" id="{664A3E84-DF7E-4B81-BDA1-808A24F17855}"/>
            </a:ext>
          </a:extLst>
        </xdr:cNvPr>
        <xdr:cNvSpPr txBox="1"/>
      </xdr:nvSpPr>
      <xdr:spPr>
        <a:xfrm>
          <a:off x="9467850" y="1249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70757</xdr:rowOff>
    </xdr:from>
    <xdr:to>
      <xdr:col>55</xdr:col>
      <xdr:colOff>88900</xdr:colOff>
      <xdr:row>78</xdr:row>
      <xdr:rowOff>70757</xdr:rowOff>
    </xdr:to>
    <xdr:cxnSp macro="">
      <xdr:nvCxnSpPr>
        <xdr:cNvPr id="352" name="直線コネクタ 351">
          <a:extLst>
            <a:ext uri="{FF2B5EF4-FFF2-40B4-BE49-F238E27FC236}">
              <a16:creationId xmlns:a16="http://schemas.microsoft.com/office/drawing/2014/main" id="{9B22B7BD-5584-458C-AD82-211E0E6B55DA}"/>
            </a:ext>
          </a:extLst>
        </xdr:cNvPr>
        <xdr:cNvCxnSpPr/>
      </xdr:nvCxnSpPr>
      <xdr:spPr>
        <a:xfrm>
          <a:off x="9363075" y="127072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63698</xdr:rowOff>
    </xdr:from>
    <xdr:ext cx="469744" cy="259045"/>
    <xdr:sp textlink="">
      <xdr:nvSpPr>
        <xdr:cNvPr id="353" name="【福祉施設】&#10;一人当たり面積平均値テキスト">
          <a:extLst>
            <a:ext uri="{FF2B5EF4-FFF2-40B4-BE49-F238E27FC236}">
              <a16:creationId xmlns:a16="http://schemas.microsoft.com/office/drawing/2014/main" id="{7E586F1E-AC8A-4FC1-9C2A-9FC67B6DE86A}"/>
            </a:ext>
          </a:extLst>
        </xdr:cNvPr>
        <xdr:cNvSpPr txBox="1"/>
      </xdr:nvSpPr>
      <xdr:spPr>
        <a:xfrm>
          <a:off x="9467850" y="133542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85271</xdr:rowOff>
    </xdr:from>
    <xdr:to>
      <xdr:col>55</xdr:col>
      <xdr:colOff>50800</xdr:colOff>
      <xdr:row>83</xdr:row>
      <xdr:rowOff>15421</xdr:rowOff>
    </xdr:to>
    <xdr:sp textlink="">
      <xdr:nvSpPr>
        <xdr:cNvPr id="354" name="フローチャート: 判断 353">
          <a:extLst>
            <a:ext uri="{FF2B5EF4-FFF2-40B4-BE49-F238E27FC236}">
              <a16:creationId xmlns:a16="http://schemas.microsoft.com/office/drawing/2014/main" id="{EED6CFE1-88D9-498F-AD15-AC8C8E4FDF6A}"/>
            </a:ext>
          </a:extLst>
        </xdr:cNvPr>
        <xdr:cNvSpPr/>
      </xdr:nvSpPr>
      <xdr:spPr>
        <a:xfrm>
          <a:off x="9401175" y="13375821"/>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68943</xdr:rowOff>
    </xdr:from>
    <xdr:to>
      <xdr:col>50</xdr:col>
      <xdr:colOff>165100</xdr:colOff>
      <xdr:row>82</xdr:row>
      <xdr:rowOff>170543</xdr:rowOff>
    </xdr:to>
    <xdr:sp textlink="">
      <xdr:nvSpPr>
        <xdr:cNvPr id="355" name="フローチャート: 判断 354">
          <a:extLst>
            <a:ext uri="{FF2B5EF4-FFF2-40B4-BE49-F238E27FC236}">
              <a16:creationId xmlns:a16="http://schemas.microsoft.com/office/drawing/2014/main" id="{77F8709B-D056-4852-A644-8FB516A65323}"/>
            </a:ext>
          </a:extLst>
        </xdr:cNvPr>
        <xdr:cNvSpPr/>
      </xdr:nvSpPr>
      <xdr:spPr>
        <a:xfrm>
          <a:off x="8639175" y="133531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68943</xdr:rowOff>
    </xdr:from>
    <xdr:to>
      <xdr:col>46</xdr:col>
      <xdr:colOff>38100</xdr:colOff>
      <xdr:row>82</xdr:row>
      <xdr:rowOff>170543</xdr:rowOff>
    </xdr:to>
    <xdr:sp textlink="">
      <xdr:nvSpPr>
        <xdr:cNvPr id="356" name="フローチャート: 判断 355">
          <a:extLst>
            <a:ext uri="{FF2B5EF4-FFF2-40B4-BE49-F238E27FC236}">
              <a16:creationId xmlns:a16="http://schemas.microsoft.com/office/drawing/2014/main" id="{1426E5BE-5AA6-47C0-97EF-3F02D311E907}"/>
            </a:ext>
          </a:extLst>
        </xdr:cNvPr>
        <xdr:cNvSpPr/>
      </xdr:nvSpPr>
      <xdr:spPr>
        <a:xfrm>
          <a:off x="7839075" y="133531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85271</xdr:rowOff>
    </xdr:from>
    <xdr:to>
      <xdr:col>41</xdr:col>
      <xdr:colOff>101600</xdr:colOff>
      <xdr:row>83</xdr:row>
      <xdr:rowOff>15421</xdr:rowOff>
    </xdr:to>
    <xdr:sp textlink="">
      <xdr:nvSpPr>
        <xdr:cNvPr id="357" name="フローチャート: 判断 356">
          <a:extLst>
            <a:ext uri="{FF2B5EF4-FFF2-40B4-BE49-F238E27FC236}">
              <a16:creationId xmlns:a16="http://schemas.microsoft.com/office/drawing/2014/main" id="{56115C57-2D2C-4685-A87C-F5741388177B}"/>
            </a:ext>
          </a:extLst>
        </xdr:cNvPr>
        <xdr:cNvSpPr/>
      </xdr:nvSpPr>
      <xdr:spPr>
        <a:xfrm>
          <a:off x="7029450" y="1337582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68943</xdr:rowOff>
    </xdr:from>
    <xdr:to>
      <xdr:col>36</xdr:col>
      <xdr:colOff>165100</xdr:colOff>
      <xdr:row>82</xdr:row>
      <xdr:rowOff>170543</xdr:rowOff>
    </xdr:to>
    <xdr:sp textlink="">
      <xdr:nvSpPr>
        <xdr:cNvPr id="358" name="フローチャート: 判断 357">
          <a:extLst>
            <a:ext uri="{FF2B5EF4-FFF2-40B4-BE49-F238E27FC236}">
              <a16:creationId xmlns:a16="http://schemas.microsoft.com/office/drawing/2014/main" id="{94471DA5-069C-46D0-A11F-2A0174A13388}"/>
            </a:ext>
          </a:extLst>
        </xdr:cNvPr>
        <xdr:cNvSpPr/>
      </xdr:nvSpPr>
      <xdr:spPr>
        <a:xfrm>
          <a:off x="6238875" y="133531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9" name="テキスト ボックス 358">
          <a:extLst>
            <a:ext uri="{FF2B5EF4-FFF2-40B4-BE49-F238E27FC236}">
              <a16:creationId xmlns:a16="http://schemas.microsoft.com/office/drawing/2014/main" id="{CFF08BE0-52C4-4552-8F1E-529CD9D907A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60" name="テキスト ボックス 359">
          <a:extLst>
            <a:ext uri="{FF2B5EF4-FFF2-40B4-BE49-F238E27FC236}">
              <a16:creationId xmlns:a16="http://schemas.microsoft.com/office/drawing/2014/main" id="{D90F65A0-5B26-45E2-A438-602848B1A20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61" name="テキスト ボックス 360">
          <a:extLst>
            <a:ext uri="{FF2B5EF4-FFF2-40B4-BE49-F238E27FC236}">
              <a16:creationId xmlns:a16="http://schemas.microsoft.com/office/drawing/2014/main" id="{1F686E60-BDE4-4746-ABFB-935945705D1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62" name="テキスト ボックス 361">
          <a:extLst>
            <a:ext uri="{FF2B5EF4-FFF2-40B4-BE49-F238E27FC236}">
              <a16:creationId xmlns:a16="http://schemas.microsoft.com/office/drawing/2014/main" id="{802C47F4-9E75-43E2-B41E-B2B396E41A21}"/>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63" name="テキスト ボックス 362">
          <a:extLst>
            <a:ext uri="{FF2B5EF4-FFF2-40B4-BE49-F238E27FC236}">
              <a16:creationId xmlns:a16="http://schemas.microsoft.com/office/drawing/2014/main" id="{EAF62BDD-6887-4CE8-A648-2FFEFB857084}"/>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166914</xdr:rowOff>
    </xdr:from>
    <xdr:to>
      <xdr:col>55</xdr:col>
      <xdr:colOff>50800</xdr:colOff>
      <xdr:row>81</xdr:row>
      <xdr:rowOff>97064</xdr:rowOff>
    </xdr:to>
    <xdr:sp textlink="">
      <xdr:nvSpPr>
        <xdr:cNvPr id="364" name="楕円 363">
          <a:extLst>
            <a:ext uri="{FF2B5EF4-FFF2-40B4-BE49-F238E27FC236}">
              <a16:creationId xmlns:a16="http://schemas.microsoft.com/office/drawing/2014/main" id="{7BFED98E-3306-4374-B89C-B4A8BE5C856A}"/>
            </a:ext>
          </a:extLst>
        </xdr:cNvPr>
        <xdr:cNvSpPr/>
      </xdr:nvSpPr>
      <xdr:spPr>
        <a:xfrm>
          <a:off x="9401175" y="1312726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18341</xdr:rowOff>
    </xdr:from>
    <xdr:ext cx="469744" cy="259045"/>
    <xdr:sp textlink="">
      <xdr:nvSpPr>
        <xdr:cNvPr id="365" name="【福祉施設】&#10;一人当たり面積該当値テキスト">
          <a:extLst>
            <a:ext uri="{FF2B5EF4-FFF2-40B4-BE49-F238E27FC236}">
              <a16:creationId xmlns:a16="http://schemas.microsoft.com/office/drawing/2014/main" id="{6C9FDE8D-9101-4217-8E49-F846121660B9}"/>
            </a:ext>
          </a:extLst>
        </xdr:cNvPr>
        <xdr:cNvSpPr txBox="1"/>
      </xdr:nvSpPr>
      <xdr:spPr>
        <a:xfrm>
          <a:off x="9467850" y="1298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11793</xdr:rowOff>
    </xdr:from>
    <xdr:to>
      <xdr:col>50</xdr:col>
      <xdr:colOff>165100</xdr:colOff>
      <xdr:row>81</xdr:row>
      <xdr:rowOff>113393</xdr:rowOff>
    </xdr:to>
    <xdr:sp textlink="">
      <xdr:nvSpPr>
        <xdr:cNvPr id="366" name="楕円 365">
          <a:extLst>
            <a:ext uri="{FF2B5EF4-FFF2-40B4-BE49-F238E27FC236}">
              <a16:creationId xmlns:a16="http://schemas.microsoft.com/office/drawing/2014/main" id="{CFD67551-22DB-4DBF-ABF1-90371887F3E9}"/>
            </a:ext>
          </a:extLst>
        </xdr:cNvPr>
        <xdr:cNvSpPr/>
      </xdr:nvSpPr>
      <xdr:spPr>
        <a:xfrm>
          <a:off x="8639175" y="131340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46264</xdr:rowOff>
    </xdr:from>
    <xdr:to>
      <xdr:col>55</xdr:col>
      <xdr:colOff>0</xdr:colOff>
      <xdr:row>81</xdr:row>
      <xdr:rowOff>62593</xdr:rowOff>
    </xdr:to>
    <xdr:cxnSp macro="">
      <xdr:nvCxnSpPr>
        <xdr:cNvPr id="367" name="直線コネクタ 366">
          <a:extLst>
            <a:ext uri="{FF2B5EF4-FFF2-40B4-BE49-F238E27FC236}">
              <a16:creationId xmlns:a16="http://schemas.microsoft.com/office/drawing/2014/main" id="{D06221A1-EA8A-41F2-9408-8CD17052BA98}"/>
            </a:ext>
          </a:extLst>
        </xdr:cNvPr>
        <xdr:cNvCxnSpPr/>
      </xdr:nvCxnSpPr>
      <xdr:spPr>
        <a:xfrm flipV="1">
          <a:off x="8686800" y="13174889"/>
          <a:ext cx="7429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11793</xdr:rowOff>
    </xdr:from>
    <xdr:to>
      <xdr:col>46</xdr:col>
      <xdr:colOff>38100</xdr:colOff>
      <xdr:row>81</xdr:row>
      <xdr:rowOff>113393</xdr:rowOff>
    </xdr:to>
    <xdr:sp textlink="">
      <xdr:nvSpPr>
        <xdr:cNvPr id="368" name="楕円 367">
          <a:extLst>
            <a:ext uri="{FF2B5EF4-FFF2-40B4-BE49-F238E27FC236}">
              <a16:creationId xmlns:a16="http://schemas.microsoft.com/office/drawing/2014/main" id="{F8357D97-0467-422B-A28A-D300A46DC25C}"/>
            </a:ext>
          </a:extLst>
        </xdr:cNvPr>
        <xdr:cNvSpPr/>
      </xdr:nvSpPr>
      <xdr:spPr>
        <a:xfrm>
          <a:off x="7839075" y="131340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62593</xdr:rowOff>
    </xdr:from>
    <xdr:to>
      <xdr:col>50</xdr:col>
      <xdr:colOff>114300</xdr:colOff>
      <xdr:row>81</xdr:row>
      <xdr:rowOff>62593</xdr:rowOff>
    </xdr:to>
    <xdr:cxnSp macro="">
      <xdr:nvCxnSpPr>
        <xdr:cNvPr id="369" name="直線コネクタ 368">
          <a:extLst>
            <a:ext uri="{FF2B5EF4-FFF2-40B4-BE49-F238E27FC236}">
              <a16:creationId xmlns:a16="http://schemas.microsoft.com/office/drawing/2014/main" id="{6BF44EF0-11CD-4042-8D7B-3601847AF74D}"/>
            </a:ext>
          </a:extLst>
        </xdr:cNvPr>
        <xdr:cNvCxnSpPr/>
      </xdr:nvCxnSpPr>
      <xdr:spPr>
        <a:xfrm>
          <a:off x="7886700" y="1319121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28121</xdr:rowOff>
    </xdr:from>
    <xdr:to>
      <xdr:col>41</xdr:col>
      <xdr:colOff>101600</xdr:colOff>
      <xdr:row>81</xdr:row>
      <xdr:rowOff>129721</xdr:rowOff>
    </xdr:to>
    <xdr:sp textlink="">
      <xdr:nvSpPr>
        <xdr:cNvPr id="370" name="楕円 369">
          <a:extLst>
            <a:ext uri="{FF2B5EF4-FFF2-40B4-BE49-F238E27FC236}">
              <a16:creationId xmlns:a16="http://schemas.microsoft.com/office/drawing/2014/main" id="{210FB622-9149-403E-8038-365251B53C52}"/>
            </a:ext>
          </a:extLst>
        </xdr:cNvPr>
        <xdr:cNvSpPr/>
      </xdr:nvSpPr>
      <xdr:spPr>
        <a:xfrm>
          <a:off x="7029450" y="131567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62593</xdr:rowOff>
    </xdr:from>
    <xdr:to>
      <xdr:col>45</xdr:col>
      <xdr:colOff>177800</xdr:colOff>
      <xdr:row>81</xdr:row>
      <xdr:rowOff>78921</xdr:rowOff>
    </xdr:to>
    <xdr:cxnSp macro="">
      <xdr:nvCxnSpPr>
        <xdr:cNvPr id="371" name="直線コネクタ 370">
          <a:extLst>
            <a:ext uri="{FF2B5EF4-FFF2-40B4-BE49-F238E27FC236}">
              <a16:creationId xmlns:a16="http://schemas.microsoft.com/office/drawing/2014/main" id="{B42ADEBC-6D98-42F5-BADB-B12C06071742}"/>
            </a:ext>
          </a:extLst>
        </xdr:cNvPr>
        <xdr:cNvCxnSpPr/>
      </xdr:nvCxnSpPr>
      <xdr:spPr>
        <a:xfrm flipV="1">
          <a:off x="7077075" y="13191218"/>
          <a:ext cx="80962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77107</xdr:rowOff>
    </xdr:from>
    <xdr:to>
      <xdr:col>36</xdr:col>
      <xdr:colOff>165100</xdr:colOff>
      <xdr:row>82</xdr:row>
      <xdr:rowOff>7257</xdr:rowOff>
    </xdr:to>
    <xdr:sp textlink="">
      <xdr:nvSpPr>
        <xdr:cNvPr id="372" name="楕円 371">
          <a:extLst>
            <a:ext uri="{FF2B5EF4-FFF2-40B4-BE49-F238E27FC236}">
              <a16:creationId xmlns:a16="http://schemas.microsoft.com/office/drawing/2014/main" id="{AE71FF3A-4EC8-4260-897E-D63A4CB455CC}"/>
            </a:ext>
          </a:extLst>
        </xdr:cNvPr>
        <xdr:cNvSpPr/>
      </xdr:nvSpPr>
      <xdr:spPr>
        <a:xfrm>
          <a:off x="6238875" y="132025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78921</xdr:rowOff>
    </xdr:from>
    <xdr:to>
      <xdr:col>41</xdr:col>
      <xdr:colOff>50800</xdr:colOff>
      <xdr:row>81</xdr:row>
      <xdr:rowOff>127907</xdr:rowOff>
    </xdr:to>
    <xdr:cxnSp macro="">
      <xdr:nvCxnSpPr>
        <xdr:cNvPr id="373" name="直線コネクタ 372">
          <a:extLst>
            <a:ext uri="{FF2B5EF4-FFF2-40B4-BE49-F238E27FC236}">
              <a16:creationId xmlns:a16="http://schemas.microsoft.com/office/drawing/2014/main" id="{A91B59F7-04F5-4DAD-ABD4-2D8C5F1D1940}"/>
            </a:ext>
          </a:extLst>
        </xdr:cNvPr>
        <xdr:cNvCxnSpPr/>
      </xdr:nvCxnSpPr>
      <xdr:spPr>
        <a:xfrm flipV="1">
          <a:off x="6286500" y="13204371"/>
          <a:ext cx="790575"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161670</xdr:rowOff>
    </xdr:from>
    <xdr:ext cx="469744" cy="259045"/>
    <xdr:sp textlink="">
      <xdr:nvSpPr>
        <xdr:cNvPr id="374" name="n_1aveValue【福祉施設】&#10;一人当たり面積">
          <a:extLst>
            <a:ext uri="{FF2B5EF4-FFF2-40B4-BE49-F238E27FC236}">
              <a16:creationId xmlns:a16="http://schemas.microsoft.com/office/drawing/2014/main" id="{8D21ECF8-6559-46FB-B742-1416A61218DA}"/>
            </a:ext>
          </a:extLst>
        </xdr:cNvPr>
        <xdr:cNvSpPr txBox="1"/>
      </xdr:nvSpPr>
      <xdr:spPr>
        <a:xfrm>
          <a:off x="8458277" y="13452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161670</xdr:rowOff>
    </xdr:from>
    <xdr:ext cx="469744" cy="259045"/>
    <xdr:sp textlink="">
      <xdr:nvSpPr>
        <xdr:cNvPr id="375" name="n_2aveValue【福祉施設】&#10;一人当たり面積">
          <a:extLst>
            <a:ext uri="{FF2B5EF4-FFF2-40B4-BE49-F238E27FC236}">
              <a16:creationId xmlns:a16="http://schemas.microsoft.com/office/drawing/2014/main" id="{1E7BCBF9-A84B-454D-B7D8-030899E7BCF8}"/>
            </a:ext>
          </a:extLst>
        </xdr:cNvPr>
        <xdr:cNvSpPr txBox="1"/>
      </xdr:nvSpPr>
      <xdr:spPr>
        <a:xfrm>
          <a:off x="7677227" y="13452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6548</xdr:rowOff>
    </xdr:from>
    <xdr:ext cx="469744" cy="259045"/>
    <xdr:sp textlink="">
      <xdr:nvSpPr>
        <xdr:cNvPr id="376" name="n_3aveValue【福祉施設】&#10;一人当たり面積">
          <a:extLst>
            <a:ext uri="{FF2B5EF4-FFF2-40B4-BE49-F238E27FC236}">
              <a16:creationId xmlns:a16="http://schemas.microsoft.com/office/drawing/2014/main" id="{56F5B042-84B0-4048-AAEB-D153CFB397CE}"/>
            </a:ext>
          </a:extLst>
        </xdr:cNvPr>
        <xdr:cNvSpPr txBox="1"/>
      </xdr:nvSpPr>
      <xdr:spPr>
        <a:xfrm>
          <a:off x="6867602" y="1345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161670</xdr:rowOff>
    </xdr:from>
    <xdr:ext cx="469744" cy="259045"/>
    <xdr:sp textlink="">
      <xdr:nvSpPr>
        <xdr:cNvPr id="377" name="n_4aveValue【福祉施設】&#10;一人当たり面積">
          <a:extLst>
            <a:ext uri="{FF2B5EF4-FFF2-40B4-BE49-F238E27FC236}">
              <a16:creationId xmlns:a16="http://schemas.microsoft.com/office/drawing/2014/main" id="{821DFE7C-422B-4793-8E71-B12C2F819308}"/>
            </a:ext>
          </a:extLst>
        </xdr:cNvPr>
        <xdr:cNvSpPr txBox="1"/>
      </xdr:nvSpPr>
      <xdr:spPr>
        <a:xfrm>
          <a:off x="6067502" y="13452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129920</xdr:rowOff>
    </xdr:from>
    <xdr:ext cx="469744" cy="259045"/>
    <xdr:sp textlink="">
      <xdr:nvSpPr>
        <xdr:cNvPr id="378" name="n_1mainValue【福祉施設】&#10;一人当たり面積">
          <a:extLst>
            <a:ext uri="{FF2B5EF4-FFF2-40B4-BE49-F238E27FC236}">
              <a16:creationId xmlns:a16="http://schemas.microsoft.com/office/drawing/2014/main" id="{CB0FF0A2-AD50-4AF2-91A5-EFA709FEF60E}"/>
            </a:ext>
          </a:extLst>
        </xdr:cNvPr>
        <xdr:cNvSpPr txBox="1"/>
      </xdr:nvSpPr>
      <xdr:spPr>
        <a:xfrm>
          <a:off x="8458277" y="1292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129920</xdr:rowOff>
    </xdr:from>
    <xdr:ext cx="469744" cy="259045"/>
    <xdr:sp textlink="">
      <xdr:nvSpPr>
        <xdr:cNvPr id="379" name="n_2mainValue【福祉施設】&#10;一人当たり面積">
          <a:extLst>
            <a:ext uri="{FF2B5EF4-FFF2-40B4-BE49-F238E27FC236}">
              <a16:creationId xmlns:a16="http://schemas.microsoft.com/office/drawing/2014/main" id="{BBA1DC7F-6F47-467E-9B91-F7E77959D9C1}"/>
            </a:ext>
          </a:extLst>
        </xdr:cNvPr>
        <xdr:cNvSpPr txBox="1"/>
      </xdr:nvSpPr>
      <xdr:spPr>
        <a:xfrm>
          <a:off x="7677227" y="1292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146248</xdr:rowOff>
    </xdr:from>
    <xdr:ext cx="469744" cy="259045"/>
    <xdr:sp textlink="">
      <xdr:nvSpPr>
        <xdr:cNvPr id="380" name="n_3mainValue【福祉施設】&#10;一人当たり面積">
          <a:extLst>
            <a:ext uri="{FF2B5EF4-FFF2-40B4-BE49-F238E27FC236}">
              <a16:creationId xmlns:a16="http://schemas.microsoft.com/office/drawing/2014/main" id="{A2FC54F2-405C-4665-88AB-F3D309D73BC3}"/>
            </a:ext>
          </a:extLst>
        </xdr:cNvPr>
        <xdr:cNvSpPr txBox="1"/>
      </xdr:nvSpPr>
      <xdr:spPr>
        <a:xfrm>
          <a:off x="6867602" y="1294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23784</xdr:rowOff>
    </xdr:from>
    <xdr:ext cx="469744" cy="259045"/>
    <xdr:sp textlink="">
      <xdr:nvSpPr>
        <xdr:cNvPr id="381" name="n_4mainValue【福祉施設】&#10;一人当たり面積">
          <a:extLst>
            <a:ext uri="{FF2B5EF4-FFF2-40B4-BE49-F238E27FC236}">
              <a16:creationId xmlns:a16="http://schemas.microsoft.com/office/drawing/2014/main" id="{9EB3B1C5-0A69-469F-AEA8-EFAAC2B99D28}"/>
            </a:ext>
          </a:extLst>
        </xdr:cNvPr>
        <xdr:cNvSpPr txBox="1"/>
      </xdr:nvSpPr>
      <xdr:spPr>
        <a:xfrm>
          <a:off x="6067502" y="1299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82" name="正方形/長方形 381">
          <a:extLst>
            <a:ext uri="{FF2B5EF4-FFF2-40B4-BE49-F238E27FC236}">
              <a16:creationId xmlns:a16="http://schemas.microsoft.com/office/drawing/2014/main" id="{4E3318C6-297C-4835-AD14-23711C39194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83" name="正方形/長方形 382">
          <a:extLst>
            <a:ext uri="{FF2B5EF4-FFF2-40B4-BE49-F238E27FC236}">
              <a16:creationId xmlns:a16="http://schemas.microsoft.com/office/drawing/2014/main" id="{862C2C11-389E-4FD6-A6F6-4DB8CABF05A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84" name="正方形/長方形 383">
          <a:extLst>
            <a:ext uri="{FF2B5EF4-FFF2-40B4-BE49-F238E27FC236}">
              <a16:creationId xmlns:a16="http://schemas.microsoft.com/office/drawing/2014/main" id="{7C7E776D-B79E-44FA-8A58-2CBABD6186E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5" name="正方形/長方形 384">
          <a:extLst>
            <a:ext uri="{FF2B5EF4-FFF2-40B4-BE49-F238E27FC236}">
              <a16:creationId xmlns:a16="http://schemas.microsoft.com/office/drawing/2014/main" id="{B439D40C-04B6-426A-A0E8-67368F74560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6" name="正方形/長方形 385">
          <a:extLst>
            <a:ext uri="{FF2B5EF4-FFF2-40B4-BE49-F238E27FC236}">
              <a16:creationId xmlns:a16="http://schemas.microsoft.com/office/drawing/2014/main" id="{5D735D2E-D465-478B-AB5D-D345B4E9985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7" name="正方形/長方形 386">
          <a:extLst>
            <a:ext uri="{FF2B5EF4-FFF2-40B4-BE49-F238E27FC236}">
              <a16:creationId xmlns:a16="http://schemas.microsoft.com/office/drawing/2014/main" id="{89783AF3-6C8C-4A20-8A31-C069B3C27F5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8" name="正方形/長方形 387">
          <a:extLst>
            <a:ext uri="{FF2B5EF4-FFF2-40B4-BE49-F238E27FC236}">
              <a16:creationId xmlns:a16="http://schemas.microsoft.com/office/drawing/2014/main" id="{ABB10C9E-A920-4DEE-8840-1E2D0BE478D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9" name="正方形/長方形 388">
          <a:extLst>
            <a:ext uri="{FF2B5EF4-FFF2-40B4-BE49-F238E27FC236}">
              <a16:creationId xmlns:a16="http://schemas.microsoft.com/office/drawing/2014/main" id="{0BA5AA82-9138-48AF-9378-98F2F7E5786E}"/>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90" name="テキスト ボックス 389">
          <a:extLst>
            <a:ext uri="{FF2B5EF4-FFF2-40B4-BE49-F238E27FC236}">
              <a16:creationId xmlns:a16="http://schemas.microsoft.com/office/drawing/2014/main" id="{1703A961-E22B-4CEA-93D6-9BEAE3479610}"/>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7655B923-9BE2-4D55-8C10-5707B709A0D3}"/>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92" name="テキスト ボックス 391">
          <a:extLst>
            <a:ext uri="{FF2B5EF4-FFF2-40B4-BE49-F238E27FC236}">
              <a16:creationId xmlns:a16="http://schemas.microsoft.com/office/drawing/2014/main" id="{07F86BE0-DF66-4746-90A9-39AFCE947FB2}"/>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3" name="直線コネクタ 392">
          <a:extLst>
            <a:ext uri="{FF2B5EF4-FFF2-40B4-BE49-F238E27FC236}">
              <a16:creationId xmlns:a16="http://schemas.microsoft.com/office/drawing/2014/main" id="{A8B5BE9B-C8FF-4944-A913-EAF642025BFF}"/>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textlink="">
      <xdr:nvSpPr>
        <xdr:cNvPr id="394" name="テキスト ボックス 393">
          <a:extLst>
            <a:ext uri="{FF2B5EF4-FFF2-40B4-BE49-F238E27FC236}">
              <a16:creationId xmlns:a16="http://schemas.microsoft.com/office/drawing/2014/main" id="{0DBAF0BC-9E47-4720-9EC3-82A4CC7DE72E}"/>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5" name="直線コネクタ 394">
          <a:extLst>
            <a:ext uri="{FF2B5EF4-FFF2-40B4-BE49-F238E27FC236}">
              <a16:creationId xmlns:a16="http://schemas.microsoft.com/office/drawing/2014/main" id="{478D3206-1066-4B2C-97D6-3B89ED128895}"/>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textlink="">
      <xdr:nvSpPr>
        <xdr:cNvPr id="396" name="テキスト ボックス 395">
          <a:extLst>
            <a:ext uri="{FF2B5EF4-FFF2-40B4-BE49-F238E27FC236}">
              <a16:creationId xmlns:a16="http://schemas.microsoft.com/office/drawing/2014/main" id="{0A53F2F0-ED58-42CA-BE82-E90016EF8958}"/>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7" name="直線コネクタ 396">
          <a:extLst>
            <a:ext uri="{FF2B5EF4-FFF2-40B4-BE49-F238E27FC236}">
              <a16:creationId xmlns:a16="http://schemas.microsoft.com/office/drawing/2014/main" id="{6283F5D3-F442-4057-B755-887A3D15ECAC}"/>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textlink="">
      <xdr:nvSpPr>
        <xdr:cNvPr id="398" name="テキスト ボックス 397">
          <a:extLst>
            <a:ext uri="{FF2B5EF4-FFF2-40B4-BE49-F238E27FC236}">
              <a16:creationId xmlns:a16="http://schemas.microsoft.com/office/drawing/2014/main" id="{C198CF42-39DD-4DBC-B5BC-DEAED3FE138F}"/>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9" name="直線コネクタ 398">
          <a:extLst>
            <a:ext uri="{FF2B5EF4-FFF2-40B4-BE49-F238E27FC236}">
              <a16:creationId xmlns:a16="http://schemas.microsoft.com/office/drawing/2014/main" id="{ACBC53DA-7254-4667-A325-8E6DE7E1E46F}"/>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textlink="">
      <xdr:nvSpPr>
        <xdr:cNvPr id="400" name="テキスト ボックス 399">
          <a:extLst>
            <a:ext uri="{FF2B5EF4-FFF2-40B4-BE49-F238E27FC236}">
              <a16:creationId xmlns:a16="http://schemas.microsoft.com/office/drawing/2014/main" id="{52144370-53E6-440C-BF5D-FCE14CB75EE1}"/>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1" name="直線コネクタ 400">
          <a:extLst>
            <a:ext uri="{FF2B5EF4-FFF2-40B4-BE49-F238E27FC236}">
              <a16:creationId xmlns:a16="http://schemas.microsoft.com/office/drawing/2014/main" id="{D2290053-8182-49AB-91CD-5D1DF3AD0927}"/>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textlink="">
      <xdr:nvSpPr>
        <xdr:cNvPr id="402" name="テキスト ボックス 401">
          <a:extLst>
            <a:ext uri="{FF2B5EF4-FFF2-40B4-BE49-F238E27FC236}">
              <a16:creationId xmlns:a16="http://schemas.microsoft.com/office/drawing/2014/main" id="{15C00F8A-7749-4A52-8948-5599EA1A2469}"/>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C63891EF-D243-4040-8148-55C88BA57DD8}"/>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textlink="">
      <xdr:nvSpPr>
        <xdr:cNvPr id="404" name="テキスト ボックス 403">
          <a:extLst>
            <a:ext uri="{FF2B5EF4-FFF2-40B4-BE49-F238E27FC236}">
              <a16:creationId xmlns:a16="http://schemas.microsoft.com/office/drawing/2014/main" id="{F00A63B0-3673-4AF9-92D5-5FA3A31D930C}"/>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textlink="">
      <xdr:nvSpPr>
        <xdr:cNvPr id="405" name="【市民会館】&#10;有形固定資産減価償却率グラフ枠">
          <a:extLst>
            <a:ext uri="{FF2B5EF4-FFF2-40B4-BE49-F238E27FC236}">
              <a16:creationId xmlns:a16="http://schemas.microsoft.com/office/drawing/2014/main" id="{FEF5D650-3B81-49B7-BA61-F47C1435DE8E}"/>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20955</xdr:rowOff>
    </xdr:from>
    <xdr:to>
      <xdr:col>24</xdr:col>
      <xdr:colOff>62865</xdr:colOff>
      <xdr:row>108</xdr:row>
      <xdr:rowOff>152400</xdr:rowOff>
    </xdr:to>
    <xdr:cxnSp macro="">
      <xdr:nvCxnSpPr>
        <xdr:cNvPr id="406" name="直線コネクタ 405">
          <a:extLst>
            <a:ext uri="{FF2B5EF4-FFF2-40B4-BE49-F238E27FC236}">
              <a16:creationId xmlns:a16="http://schemas.microsoft.com/office/drawing/2014/main" id="{8F02FC07-ADDF-408D-94F5-C86D62C6F030}"/>
            </a:ext>
          </a:extLst>
        </xdr:cNvPr>
        <xdr:cNvCxnSpPr/>
      </xdr:nvCxnSpPr>
      <xdr:spPr>
        <a:xfrm flipV="1">
          <a:off x="4180840" y="16308705"/>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textlink="">
      <xdr:nvSpPr>
        <xdr:cNvPr id="407" name="【市民会館】&#10;有形固定資産減価償却率最小値テキスト">
          <a:extLst>
            <a:ext uri="{FF2B5EF4-FFF2-40B4-BE49-F238E27FC236}">
              <a16:creationId xmlns:a16="http://schemas.microsoft.com/office/drawing/2014/main" id="{27DC1D06-D420-41EC-8EC4-E4C17E2876D9}"/>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8" name="直線コネクタ 407">
          <a:extLst>
            <a:ext uri="{FF2B5EF4-FFF2-40B4-BE49-F238E27FC236}">
              <a16:creationId xmlns:a16="http://schemas.microsoft.com/office/drawing/2014/main" id="{B72B5D06-CCF6-4C42-ABA1-37EFC3A5F863}"/>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139082</xdr:rowOff>
    </xdr:from>
    <xdr:ext cx="405111" cy="259045"/>
    <xdr:sp textlink="">
      <xdr:nvSpPr>
        <xdr:cNvPr id="409" name="【市民会館】&#10;有形固定資産減価償却率最大値テキスト">
          <a:extLst>
            <a:ext uri="{FF2B5EF4-FFF2-40B4-BE49-F238E27FC236}">
              <a16:creationId xmlns:a16="http://schemas.microsoft.com/office/drawing/2014/main" id="{6B23547C-709F-4001-8629-4B35D7DCDFA5}"/>
            </a:ext>
          </a:extLst>
        </xdr:cNvPr>
        <xdr:cNvSpPr txBox="1"/>
      </xdr:nvSpPr>
      <xdr:spPr>
        <a:xfrm>
          <a:off x="4219575" y="1608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20955</xdr:rowOff>
    </xdr:from>
    <xdr:to>
      <xdr:col>24</xdr:col>
      <xdr:colOff>152400</xdr:colOff>
      <xdr:row>100</xdr:row>
      <xdr:rowOff>20955</xdr:rowOff>
    </xdr:to>
    <xdr:cxnSp macro="">
      <xdr:nvCxnSpPr>
        <xdr:cNvPr id="410" name="直線コネクタ 409">
          <a:extLst>
            <a:ext uri="{FF2B5EF4-FFF2-40B4-BE49-F238E27FC236}">
              <a16:creationId xmlns:a16="http://schemas.microsoft.com/office/drawing/2014/main" id="{3C5FD612-B6DD-4E14-90D0-E9E86BC20B18}"/>
            </a:ext>
          </a:extLst>
        </xdr:cNvPr>
        <xdr:cNvCxnSpPr/>
      </xdr:nvCxnSpPr>
      <xdr:spPr>
        <a:xfrm>
          <a:off x="4105275" y="16308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textlink="">
      <xdr:nvSpPr>
        <xdr:cNvPr id="411" name="【市民会館】&#10;有形固定資産減価償却率平均値テキスト">
          <a:extLst>
            <a:ext uri="{FF2B5EF4-FFF2-40B4-BE49-F238E27FC236}">
              <a16:creationId xmlns:a16="http://schemas.microsoft.com/office/drawing/2014/main" id="{E1CBF99A-178C-43D3-84F1-8F7ABDC84316}"/>
            </a:ext>
          </a:extLst>
        </xdr:cNvPr>
        <xdr:cNvSpPr txBox="1"/>
      </xdr:nvSpPr>
      <xdr:spPr>
        <a:xfrm>
          <a:off x="4219575" y="1672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textlink="">
      <xdr:nvSpPr>
        <xdr:cNvPr id="412" name="フローチャート: 判断 411">
          <a:extLst>
            <a:ext uri="{FF2B5EF4-FFF2-40B4-BE49-F238E27FC236}">
              <a16:creationId xmlns:a16="http://schemas.microsoft.com/office/drawing/2014/main" id="{4D86BD78-F522-4B7C-85D0-F59B4721EC7C}"/>
            </a:ext>
          </a:extLst>
        </xdr:cNvPr>
        <xdr:cNvSpPr/>
      </xdr:nvSpPr>
      <xdr:spPr>
        <a:xfrm>
          <a:off x="4124325" y="168681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40639</xdr:rowOff>
    </xdr:from>
    <xdr:to>
      <xdr:col>20</xdr:col>
      <xdr:colOff>38100</xdr:colOff>
      <xdr:row>103</xdr:row>
      <xdr:rowOff>142239</xdr:rowOff>
    </xdr:to>
    <xdr:sp textlink="">
      <xdr:nvSpPr>
        <xdr:cNvPr id="413" name="フローチャート: 判断 412">
          <a:extLst>
            <a:ext uri="{FF2B5EF4-FFF2-40B4-BE49-F238E27FC236}">
              <a16:creationId xmlns:a16="http://schemas.microsoft.com/office/drawing/2014/main" id="{26D70858-CCA2-4EE0-BD79-37F0D1047154}"/>
            </a:ext>
          </a:extLst>
        </xdr:cNvPr>
        <xdr:cNvSpPr/>
      </xdr:nvSpPr>
      <xdr:spPr>
        <a:xfrm>
          <a:off x="3381375" y="168427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38736</xdr:rowOff>
    </xdr:from>
    <xdr:to>
      <xdr:col>15</xdr:col>
      <xdr:colOff>101600</xdr:colOff>
      <xdr:row>103</xdr:row>
      <xdr:rowOff>140336</xdr:rowOff>
    </xdr:to>
    <xdr:sp textlink="">
      <xdr:nvSpPr>
        <xdr:cNvPr id="414" name="フローチャート: 判断 413">
          <a:extLst>
            <a:ext uri="{FF2B5EF4-FFF2-40B4-BE49-F238E27FC236}">
              <a16:creationId xmlns:a16="http://schemas.microsoft.com/office/drawing/2014/main" id="{CE7C4F05-276C-42E0-AE00-0F6F2CB87387}"/>
            </a:ext>
          </a:extLst>
        </xdr:cNvPr>
        <xdr:cNvSpPr/>
      </xdr:nvSpPr>
      <xdr:spPr>
        <a:xfrm>
          <a:off x="2571750" y="168408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55880</xdr:rowOff>
    </xdr:from>
    <xdr:to>
      <xdr:col>10</xdr:col>
      <xdr:colOff>165100</xdr:colOff>
      <xdr:row>103</xdr:row>
      <xdr:rowOff>157480</xdr:rowOff>
    </xdr:to>
    <xdr:sp textlink="">
      <xdr:nvSpPr>
        <xdr:cNvPr id="415" name="フローチャート: 判断 414">
          <a:extLst>
            <a:ext uri="{FF2B5EF4-FFF2-40B4-BE49-F238E27FC236}">
              <a16:creationId xmlns:a16="http://schemas.microsoft.com/office/drawing/2014/main" id="{4ADEF262-BC7A-4637-A123-7816FF931716}"/>
            </a:ext>
          </a:extLst>
        </xdr:cNvPr>
        <xdr:cNvSpPr/>
      </xdr:nvSpPr>
      <xdr:spPr>
        <a:xfrm>
          <a:off x="1781175" y="168579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textlink="">
      <xdr:nvSpPr>
        <xdr:cNvPr id="416" name="フローチャート: 判断 415">
          <a:extLst>
            <a:ext uri="{FF2B5EF4-FFF2-40B4-BE49-F238E27FC236}">
              <a16:creationId xmlns:a16="http://schemas.microsoft.com/office/drawing/2014/main" id="{4C535F76-4AC0-46B5-B049-9B85FAF63ACF}"/>
            </a:ext>
          </a:extLst>
        </xdr:cNvPr>
        <xdr:cNvSpPr/>
      </xdr:nvSpPr>
      <xdr:spPr>
        <a:xfrm>
          <a:off x="981075" y="16849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7" name="テキスト ボックス 416">
          <a:extLst>
            <a:ext uri="{FF2B5EF4-FFF2-40B4-BE49-F238E27FC236}">
              <a16:creationId xmlns:a16="http://schemas.microsoft.com/office/drawing/2014/main" id="{78AD96F3-161A-4F55-AC7C-141679B81117}"/>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8" name="テキスト ボックス 417">
          <a:extLst>
            <a:ext uri="{FF2B5EF4-FFF2-40B4-BE49-F238E27FC236}">
              <a16:creationId xmlns:a16="http://schemas.microsoft.com/office/drawing/2014/main" id="{B9646853-1205-40E3-9868-F89C027E911F}"/>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9" name="テキスト ボックス 418">
          <a:extLst>
            <a:ext uri="{FF2B5EF4-FFF2-40B4-BE49-F238E27FC236}">
              <a16:creationId xmlns:a16="http://schemas.microsoft.com/office/drawing/2014/main" id="{1D8C7F4D-C873-46AF-ABCE-AF285C1B2028}"/>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20" name="テキスト ボックス 419">
          <a:extLst>
            <a:ext uri="{FF2B5EF4-FFF2-40B4-BE49-F238E27FC236}">
              <a16:creationId xmlns:a16="http://schemas.microsoft.com/office/drawing/2014/main" id="{0DD1F19C-6087-4BA2-ACF5-60EBE323BCEE}"/>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21" name="テキスト ボックス 420">
          <a:extLst>
            <a:ext uri="{FF2B5EF4-FFF2-40B4-BE49-F238E27FC236}">
              <a16:creationId xmlns:a16="http://schemas.microsoft.com/office/drawing/2014/main" id="{AA7C7D47-D2CA-4FE7-B980-DABC1FB42013}"/>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130175</xdr:rowOff>
    </xdr:from>
    <xdr:to>
      <xdr:col>24</xdr:col>
      <xdr:colOff>114300</xdr:colOff>
      <xdr:row>107</xdr:row>
      <xdr:rowOff>60325</xdr:rowOff>
    </xdr:to>
    <xdr:sp textlink="">
      <xdr:nvSpPr>
        <xdr:cNvPr id="422" name="楕円 421">
          <a:extLst>
            <a:ext uri="{FF2B5EF4-FFF2-40B4-BE49-F238E27FC236}">
              <a16:creationId xmlns:a16="http://schemas.microsoft.com/office/drawing/2014/main" id="{EDA8362F-6F9A-4F78-A7F3-0CE96F33CC69}"/>
            </a:ext>
          </a:extLst>
        </xdr:cNvPr>
        <xdr:cNvSpPr/>
      </xdr:nvSpPr>
      <xdr:spPr>
        <a:xfrm>
          <a:off x="4124325" y="174466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108602</xdr:rowOff>
    </xdr:from>
    <xdr:ext cx="405111" cy="259045"/>
    <xdr:sp textlink="">
      <xdr:nvSpPr>
        <xdr:cNvPr id="423" name="【市民会館】&#10;有形固定資産減価償却率該当値テキスト">
          <a:extLst>
            <a:ext uri="{FF2B5EF4-FFF2-40B4-BE49-F238E27FC236}">
              <a16:creationId xmlns:a16="http://schemas.microsoft.com/office/drawing/2014/main" id="{0CFD8FCB-4EBE-4926-BAA5-8A27FBCB0E96}"/>
            </a:ext>
          </a:extLst>
        </xdr:cNvPr>
        <xdr:cNvSpPr txBox="1"/>
      </xdr:nvSpPr>
      <xdr:spPr>
        <a:xfrm>
          <a:off x="4219575"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101600</xdr:rowOff>
    </xdr:from>
    <xdr:to>
      <xdr:col>20</xdr:col>
      <xdr:colOff>38100</xdr:colOff>
      <xdr:row>107</xdr:row>
      <xdr:rowOff>31750</xdr:rowOff>
    </xdr:to>
    <xdr:sp textlink="">
      <xdr:nvSpPr>
        <xdr:cNvPr id="424" name="楕円 423">
          <a:extLst>
            <a:ext uri="{FF2B5EF4-FFF2-40B4-BE49-F238E27FC236}">
              <a16:creationId xmlns:a16="http://schemas.microsoft.com/office/drawing/2014/main" id="{5BE94AF5-9D24-41E0-8F7F-F34F443408D4}"/>
            </a:ext>
          </a:extLst>
        </xdr:cNvPr>
        <xdr:cNvSpPr/>
      </xdr:nvSpPr>
      <xdr:spPr>
        <a:xfrm>
          <a:off x="3381375" y="174212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152400</xdr:rowOff>
    </xdr:from>
    <xdr:to>
      <xdr:col>24</xdr:col>
      <xdr:colOff>63500</xdr:colOff>
      <xdr:row>107</xdr:row>
      <xdr:rowOff>9525</xdr:rowOff>
    </xdr:to>
    <xdr:cxnSp macro="">
      <xdr:nvCxnSpPr>
        <xdr:cNvPr id="425" name="直線コネクタ 424">
          <a:extLst>
            <a:ext uri="{FF2B5EF4-FFF2-40B4-BE49-F238E27FC236}">
              <a16:creationId xmlns:a16="http://schemas.microsoft.com/office/drawing/2014/main" id="{FF67C2D2-7E45-41DB-B31D-DD5F764C968C}"/>
            </a:ext>
          </a:extLst>
        </xdr:cNvPr>
        <xdr:cNvCxnSpPr/>
      </xdr:nvCxnSpPr>
      <xdr:spPr>
        <a:xfrm>
          <a:off x="3429000" y="17468850"/>
          <a:ext cx="7524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76836</xdr:rowOff>
    </xdr:from>
    <xdr:to>
      <xdr:col>15</xdr:col>
      <xdr:colOff>101600</xdr:colOff>
      <xdr:row>107</xdr:row>
      <xdr:rowOff>6986</xdr:rowOff>
    </xdr:to>
    <xdr:sp textlink="">
      <xdr:nvSpPr>
        <xdr:cNvPr id="426" name="楕円 425">
          <a:extLst>
            <a:ext uri="{FF2B5EF4-FFF2-40B4-BE49-F238E27FC236}">
              <a16:creationId xmlns:a16="http://schemas.microsoft.com/office/drawing/2014/main" id="{8D3803F1-47B4-46A2-B91A-E6BA0A0AFC46}"/>
            </a:ext>
          </a:extLst>
        </xdr:cNvPr>
        <xdr:cNvSpPr/>
      </xdr:nvSpPr>
      <xdr:spPr>
        <a:xfrm>
          <a:off x="2571750" y="173932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127636</xdr:rowOff>
    </xdr:from>
    <xdr:to>
      <xdr:col>19</xdr:col>
      <xdr:colOff>177800</xdr:colOff>
      <xdr:row>106</xdr:row>
      <xdr:rowOff>152400</xdr:rowOff>
    </xdr:to>
    <xdr:cxnSp macro="">
      <xdr:nvCxnSpPr>
        <xdr:cNvPr id="427" name="直線コネクタ 426">
          <a:extLst>
            <a:ext uri="{FF2B5EF4-FFF2-40B4-BE49-F238E27FC236}">
              <a16:creationId xmlns:a16="http://schemas.microsoft.com/office/drawing/2014/main" id="{5A31597A-4E37-4898-9CDC-50A320D757E6}"/>
            </a:ext>
          </a:extLst>
        </xdr:cNvPr>
        <xdr:cNvCxnSpPr/>
      </xdr:nvCxnSpPr>
      <xdr:spPr>
        <a:xfrm>
          <a:off x="2619375" y="17440911"/>
          <a:ext cx="809625"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46355</xdr:rowOff>
    </xdr:from>
    <xdr:to>
      <xdr:col>10</xdr:col>
      <xdr:colOff>165100</xdr:colOff>
      <xdr:row>106</xdr:row>
      <xdr:rowOff>147955</xdr:rowOff>
    </xdr:to>
    <xdr:sp textlink="">
      <xdr:nvSpPr>
        <xdr:cNvPr id="428" name="楕円 427">
          <a:extLst>
            <a:ext uri="{FF2B5EF4-FFF2-40B4-BE49-F238E27FC236}">
              <a16:creationId xmlns:a16="http://schemas.microsoft.com/office/drawing/2014/main" id="{9EC8E289-862C-4C48-B18E-BEF3C33B9A32}"/>
            </a:ext>
          </a:extLst>
        </xdr:cNvPr>
        <xdr:cNvSpPr/>
      </xdr:nvSpPr>
      <xdr:spPr>
        <a:xfrm>
          <a:off x="1781175" y="173659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97155</xdr:rowOff>
    </xdr:from>
    <xdr:to>
      <xdr:col>15</xdr:col>
      <xdr:colOff>50800</xdr:colOff>
      <xdr:row>106</xdr:row>
      <xdr:rowOff>127636</xdr:rowOff>
    </xdr:to>
    <xdr:cxnSp macro="">
      <xdr:nvCxnSpPr>
        <xdr:cNvPr id="429" name="直線コネクタ 428">
          <a:extLst>
            <a:ext uri="{FF2B5EF4-FFF2-40B4-BE49-F238E27FC236}">
              <a16:creationId xmlns:a16="http://schemas.microsoft.com/office/drawing/2014/main" id="{EF29286A-AEC9-4598-9249-E94118B360CF}"/>
            </a:ext>
          </a:extLst>
        </xdr:cNvPr>
        <xdr:cNvCxnSpPr/>
      </xdr:nvCxnSpPr>
      <xdr:spPr>
        <a:xfrm>
          <a:off x="1828800" y="17413605"/>
          <a:ext cx="790575"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15875</xdr:rowOff>
    </xdr:from>
    <xdr:to>
      <xdr:col>6</xdr:col>
      <xdr:colOff>38100</xdr:colOff>
      <xdr:row>106</xdr:row>
      <xdr:rowOff>117475</xdr:rowOff>
    </xdr:to>
    <xdr:sp textlink="">
      <xdr:nvSpPr>
        <xdr:cNvPr id="430" name="楕円 429">
          <a:extLst>
            <a:ext uri="{FF2B5EF4-FFF2-40B4-BE49-F238E27FC236}">
              <a16:creationId xmlns:a16="http://schemas.microsoft.com/office/drawing/2014/main" id="{7290D2DD-7099-4B47-94A1-2DC3BCA4318A}"/>
            </a:ext>
          </a:extLst>
        </xdr:cNvPr>
        <xdr:cNvSpPr/>
      </xdr:nvSpPr>
      <xdr:spPr>
        <a:xfrm>
          <a:off x="981075" y="173323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66675</xdr:rowOff>
    </xdr:from>
    <xdr:to>
      <xdr:col>10</xdr:col>
      <xdr:colOff>114300</xdr:colOff>
      <xdr:row>106</xdr:row>
      <xdr:rowOff>97155</xdr:rowOff>
    </xdr:to>
    <xdr:cxnSp macro="">
      <xdr:nvCxnSpPr>
        <xdr:cNvPr id="431" name="直線コネクタ 430">
          <a:extLst>
            <a:ext uri="{FF2B5EF4-FFF2-40B4-BE49-F238E27FC236}">
              <a16:creationId xmlns:a16="http://schemas.microsoft.com/office/drawing/2014/main" id="{64CC968E-C4B4-409F-9F17-16A5B1A80312}"/>
            </a:ext>
          </a:extLst>
        </xdr:cNvPr>
        <xdr:cNvCxnSpPr/>
      </xdr:nvCxnSpPr>
      <xdr:spPr>
        <a:xfrm>
          <a:off x="1028700" y="17379950"/>
          <a:ext cx="8001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158766</xdr:rowOff>
    </xdr:from>
    <xdr:ext cx="405111" cy="259045"/>
    <xdr:sp textlink="">
      <xdr:nvSpPr>
        <xdr:cNvPr id="432" name="n_1aveValue【市民会館】&#10;有形固定資産減価償却率">
          <a:extLst>
            <a:ext uri="{FF2B5EF4-FFF2-40B4-BE49-F238E27FC236}">
              <a16:creationId xmlns:a16="http://schemas.microsoft.com/office/drawing/2014/main" id="{D2357B75-5976-4468-B874-A6A25BC1D19E}"/>
            </a:ext>
          </a:extLst>
        </xdr:cNvPr>
        <xdr:cNvSpPr txBox="1"/>
      </xdr:nvSpPr>
      <xdr:spPr>
        <a:xfrm>
          <a:off x="3239144" y="1662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156863</xdr:rowOff>
    </xdr:from>
    <xdr:ext cx="405111" cy="259045"/>
    <xdr:sp textlink="">
      <xdr:nvSpPr>
        <xdr:cNvPr id="433" name="n_2aveValue【市民会館】&#10;有形固定資産減価償却率">
          <a:extLst>
            <a:ext uri="{FF2B5EF4-FFF2-40B4-BE49-F238E27FC236}">
              <a16:creationId xmlns:a16="http://schemas.microsoft.com/office/drawing/2014/main" id="{38870849-E01E-4F5F-978A-4D0ADA459614}"/>
            </a:ext>
          </a:extLst>
        </xdr:cNvPr>
        <xdr:cNvSpPr txBox="1"/>
      </xdr:nvSpPr>
      <xdr:spPr>
        <a:xfrm>
          <a:off x="2439044" y="16619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2557</xdr:rowOff>
    </xdr:from>
    <xdr:ext cx="405111" cy="259045"/>
    <xdr:sp textlink="">
      <xdr:nvSpPr>
        <xdr:cNvPr id="434" name="n_3aveValue【市民会館】&#10;有形固定資産減価償却率">
          <a:extLst>
            <a:ext uri="{FF2B5EF4-FFF2-40B4-BE49-F238E27FC236}">
              <a16:creationId xmlns:a16="http://schemas.microsoft.com/office/drawing/2014/main" id="{2F71DC6F-C82C-42C7-852E-56E402B21307}"/>
            </a:ext>
          </a:extLst>
        </xdr:cNvPr>
        <xdr:cNvSpPr txBox="1"/>
      </xdr:nvSpPr>
      <xdr:spPr>
        <a:xfrm>
          <a:off x="1648469" y="1663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textlink="">
      <xdr:nvSpPr>
        <xdr:cNvPr id="435" name="n_4aveValue【市民会館】&#10;有形固定資産減価償却率">
          <a:extLst>
            <a:ext uri="{FF2B5EF4-FFF2-40B4-BE49-F238E27FC236}">
              <a16:creationId xmlns:a16="http://schemas.microsoft.com/office/drawing/2014/main" id="{315772C0-F333-40D7-8A83-113872105608}"/>
            </a:ext>
          </a:extLst>
        </xdr:cNvPr>
        <xdr:cNvSpPr txBox="1"/>
      </xdr:nvSpPr>
      <xdr:spPr>
        <a:xfrm>
          <a:off x="848369" y="1661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22877</xdr:rowOff>
    </xdr:from>
    <xdr:ext cx="405111" cy="259045"/>
    <xdr:sp textlink="">
      <xdr:nvSpPr>
        <xdr:cNvPr id="436" name="n_1mainValue【市民会館】&#10;有形固定資産減価償却率">
          <a:extLst>
            <a:ext uri="{FF2B5EF4-FFF2-40B4-BE49-F238E27FC236}">
              <a16:creationId xmlns:a16="http://schemas.microsoft.com/office/drawing/2014/main" id="{EE3490D6-C1FE-41BE-B1BD-DC40CACBE2F3}"/>
            </a:ext>
          </a:extLst>
        </xdr:cNvPr>
        <xdr:cNvSpPr txBox="1"/>
      </xdr:nvSpPr>
      <xdr:spPr>
        <a:xfrm>
          <a:off x="3239144" y="17513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169563</xdr:rowOff>
    </xdr:from>
    <xdr:ext cx="405111" cy="259045"/>
    <xdr:sp textlink="">
      <xdr:nvSpPr>
        <xdr:cNvPr id="437" name="n_2mainValue【市民会館】&#10;有形固定資産減価償却率">
          <a:extLst>
            <a:ext uri="{FF2B5EF4-FFF2-40B4-BE49-F238E27FC236}">
              <a16:creationId xmlns:a16="http://schemas.microsoft.com/office/drawing/2014/main" id="{BD8ED1A1-1CE1-4D4F-896C-7A10CB8A6AB7}"/>
            </a:ext>
          </a:extLst>
        </xdr:cNvPr>
        <xdr:cNvSpPr txBox="1"/>
      </xdr:nvSpPr>
      <xdr:spPr>
        <a:xfrm>
          <a:off x="2439044" y="17486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139082</xdr:rowOff>
    </xdr:from>
    <xdr:ext cx="405111" cy="259045"/>
    <xdr:sp textlink="">
      <xdr:nvSpPr>
        <xdr:cNvPr id="438" name="n_3mainValue【市民会館】&#10;有形固定資産減価償却率">
          <a:extLst>
            <a:ext uri="{FF2B5EF4-FFF2-40B4-BE49-F238E27FC236}">
              <a16:creationId xmlns:a16="http://schemas.microsoft.com/office/drawing/2014/main" id="{5C3EE6C5-3E1D-4EA6-9496-624532A61876}"/>
            </a:ext>
          </a:extLst>
        </xdr:cNvPr>
        <xdr:cNvSpPr txBox="1"/>
      </xdr:nvSpPr>
      <xdr:spPr>
        <a:xfrm>
          <a:off x="1648469" y="1745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108602</xdr:rowOff>
    </xdr:from>
    <xdr:ext cx="405111" cy="259045"/>
    <xdr:sp textlink="">
      <xdr:nvSpPr>
        <xdr:cNvPr id="439" name="n_4mainValue【市民会館】&#10;有形固定資産減価償却率">
          <a:extLst>
            <a:ext uri="{FF2B5EF4-FFF2-40B4-BE49-F238E27FC236}">
              <a16:creationId xmlns:a16="http://schemas.microsoft.com/office/drawing/2014/main" id="{3D1483D3-93A2-47D1-B75B-476DE4FB7C87}"/>
            </a:ext>
          </a:extLst>
        </xdr:cNvPr>
        <xdr:cNvSpPr txBox="1"/>
      </xdr:nvSpPr>
      <xdr:spPr>
        <a:xfrm>
          <a:off x="848369"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40" name="正方形/長方形 439">
          <a:extLst>
            <a:ext uri="{FF2B5EF4-FFF2-40B4-BE49-F238E27FC236}">
              <a16:creationId xmlns:a16="http://schemas.microsoft.com/office/drawing/2014/main" id="{6FB7FFBF-06BB-4364-BBF6-FC92791312A2}"/>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41" name="正方形/長方形 440">
          <a:extLst>
            <a:ext uri="{FF2B5EF4-FFF2-40B4-BE49-F238E27FC236}">
              <a16:creationId xmlns:a16="http://schemas.microsoft.com/office/drawing/2014/main" id="{85B96B9D-DFC2-4458-A1A0-D8ACE1036A9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42" name="正方形/長方形 441">
          <a:extLst>
            <a:ext uri="{FF2B5EF4-FFF2-40B4-BE49-F238E27FC236}">
              <a16:creationId xmlns:a16="http://schemas.microsoft.com/office/drawing/2014/main" id="{DF3E0C1B-5A33-47C9-B666-D98131AEADDF}"/>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43" name="正方形/長方形 442">
          <a:extLst>
            <a:ext uri="{FF2B5EF4-FFF2-40B4-BE49-F238E27FC236}">
              <a16:creationId xmlns:a16="http://schemas.microsoft.com/office/drawing/2014/main" id="{8FFB0933-7DBA-4EA8-AC7C-669C05EA597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44" name="正方形/長方形 443">
          <a:extLst>
            <a:ext uri="{FF2B5EF4-FFF2-40B4-BE49-F238E27FC236}">
              <a16:creationId xmlns:a16="http://schemas.microsoft.com/office/drawing/2014/main" id="{1AA5594F-4885-4420-997A-6B0B256B479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5" name="正方形/長方形 444">
          <a:extLst>
            <a:ext uri="{FF2B5EF4-FFF2-40B4-BE49-F238E27FC236}">
              <a16:creationId xmlns:a16="http://schemas.microsoft.com/office/drawing/2014/main" id="{27481C8B-683F-4959-ACA9-55E5FE9E7592}"/>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6" name="正方形/長方形 445">
          <a:extLst>
            <a:ext uri="{FF2B5EF4-FFF2-40B4-BE49-F238E27FC236}">
              <a16:creationId xmlns:a16="http://schemas.microsoft.com/office/drawing/2014/main" id="{CA83E12A-97F7-4423-B29B-C8850B725F68}"/>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7" name="正方形/長方形 446">
          <a:extLst>
            <a:ext uri="{FF2B5EF4-FFF2-40B4-BE49-F238E27FC236}">
              <a16:creationId xmlns:a16="http://schemas.microsoft.com/office/drawing/2014/main" id="{14CA4CC9-826E-4FB1-9A00-0474913340E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8" name="テキスト ボックス 447">
          <a:extLst>
            <a:ext uri="{FF2B5EF4-FFF2-40B4-BE49-F238E27FC236}">
              <a16:creationId xmlns:a16="http://schemas.microsoft.com/office/drawing/2014/main" id="{C7C3FE86-9B49-4C6B-9AB6-4D607CED3E7C}"/>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07999CD7-3AC8-4F7C-B520-F010C86BC119}"/>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50" name="直線コネクタ 449">
          <a:extLst>
            <a:ext uri="{FF2B5EF4-FFF2-40B4-BE49-F238E27FC236}">
              <a16:creationId xmlns:a16="http://schemas.microsoft.com/office/drawing/2014/main" id="{6D1EBD30-9DA5-412E-BDC8-6ED0FBBFA38C}"/>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textlink="">
      <xdr:nvSpPr>
        <xdr:cNvPr id="451" name="テキスト ボックス 450">
          <a:extLst>
            <a:ext uri="{FF2B5EF4-FFF2-40B4-BE49-F238E27FC236}">
              <a16:creationId xmlns:a16="http://schemas.microsoft.com/office/drawing/2014/main" id="{3DB1C04C-2CC1-4F3A-9D05-E8565358543F}"/>
            </a:ext>
          </a:extLst>
        </xdr:cNvPr>
        <xdr:cNvSpPr txBox="1"/>
      </xdr:nvSpPr>
      <xdr:spPr>
        <a:xfrm>
          <a:off x="5527221"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2" name="直線コネクタ 451">
          <a:extLst>
            <a:ext uri="{FF2B5EF4-FFF2-40B4-BE49-F238E27FC236}">
              <a16:creationId xmlns:a16="http://schemas.microsoft.com/office/drawing/2014/main" id="{116C01EB-EAD2-4F2B-B670-35509FA86703}"/>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textlink="">
      <xdr:nvSpPr>
        <xdr:cNvPr id="453" name="テキスト ボックス 452">
          <a:extLst>
            <a:ext uri="{FF2B5EF4-FFF2-40B4-BE49-F238E27FC236}">
              <a16:creationId xmlns:a16="http://schemas.microsoft.com/office/drawing/2014/main" id="{9619C81B-2EE1-4F85-9500-2CD4C4F036E3}"/>
            </a:ext>
          </a:extLst>
        </xdr:cNvPr>
        <xdr:cNvSpPr txBox="1"/>
      </xdr:nvSpPr>
      <xdr:spPr>
        <a:xfrm>
          <a:off x="5527221"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4" name="直線コネクタ 453">
          <a:extLst>
            <a:ext uri="{FF2B5EF4-FFF2-40B4-BE49-F238E27FC236}">
              <a16:creationId xmlns:a16="http://schemas.microsoft.com/office/drawing/2014/main" id="{D8FC3335-AC56-4668-A2A3-B10B008E0E44}"/>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textlink="">
      <xdr:nvSpPr>
        <xdr:cNvPr id="455" name="テキスト ボックス 454">
          <a:extLst>
            <a:ext uri="{FF2B5EF4-FFF2-40B4-BE49-F238E27FC236}">
              <a16:creationId xmlns:a16="http://schemas.microsoft.com/office/drawing/2014/main" id="{870AB5A5-D6B9-443F-986A-58ED4EBB3CE8}"/>
            </a:ext>
          </a:extLst>
        </xdr:cNvPr>
        <xdr:cNvSpPr txBox="1"/>
      </xdr:nvSpPr>
      <xdr:spPr>
        <a:xfrm>
          <a:off x="5527221"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6" name="直線コネクタ 455">
          <a:extLst>
            <a:ext uri="{FF2B5EF4-FFF2-40B4-BE49-F238E27FC236}">
              <a16:creationId xmlns:a16="http://schemas.microsoft.com/office/drawing/2014/main" id="{3911F7A4-1A27-41C5-9192-FA88D4A9065D}"/>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textlink="">
      <xdr:nvSpPr>
        <xdr:cNvPr id="457" name="テキスト ボックス 456">
          <a:extLst>
            <a:ext uri="{FF2B5EF4-FFF2-40B4-BE49-F238E27FC236}">
              <a16:creationId xmlns:a16="http://schemas.microsoft.com/office/drawing/2014/main" id="{F057501F-FDA4-45D7-9E11-58768826CC65}"/>
            </a:ext>
          </a:extLst>
        </xdr:cNvPr>
        <xdr:cNvSpPr txBox="1"/>
      </xdr:nvSpPr>
      <xdr:spPr>
        <a:xfrm>
          <a:off x="5527221"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2F1ACAFE-BC78-4E1F-A55D-0AD60ACB1A8A}"/>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59" name="テキスト ボックス 458">
          <a:extLst>
            <a:ext uri="{FF2B5EF4-FFF2-40B4-BE49-F238E27FC236}">
              <a16:creationId xmlns:a16="http://schemas.microsoft.com/office/drawing/2014/main" id="{93211D7B-1244-44D2-B407-33288A2B10CF}"/>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60" name="【市民会館】&#10;一人当たり面積グラフ枠">
          <a:extLst>
            <a:ext uri="{FF2B5EF4-FFF2-40B4-BE49-F238E27FC236}">
              <a16:creationId xmlns:a16="http://schemas.microsoft.com/office/drawing/2014/main" id="{25DF1C04-FC67-4673-B645-E0BADC076D89}"/>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44196</xdr:rowOff>
    </xdr:from>
    <xdr:to>
      <xdr:col>54</xdr:col>
      <xdr:colOff>189865</xdr:colOff>
      <xdr:row>108</xdr:row>
      <xdr:rowOff>48768</xdr:rowOff>
    </xdr:to>
    <xdr:cxnSp macro="">
      <xdr:nvCxnSpPr>
        <xdr:cNvPr id="461" name="直線コネクタ 460">
          <a:extLst>
            <a:ext uri="{FF2B5EF4-FFF2-40B4-BE49-F238E27FC236}">
              <a16:creationId xmlns:a16="http://schemas.microsoft.com/office/drawing/2014/main" id="{79629626-2A8D-4061-B542-085CC33CD930}"/>
            </a:ext>
          </a:extLst>
        </xdr:cNvPr>
        <xdr:cNvCxnSpPr/>
      </xdr:nvCxnSpPr>
      <xdr:spPr>
        <a:xfrm flipV="1">
          <a:off x="9429115" y="16678021"/>
          <a:ext cx="0" cy="102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52595</xdr:rowOff>
    </xdr:from>
    <xdr:ext cx="469744" cy="259045"/>
    <xdr:sp textlink="">
      <xdr:nvSpPr>
        <xdr:cNvPr id="462" name="【市民会館】&#10;一人当たり面積最小値テキスト">
          <a:extLst>
            <a:ext uri="{FF2B5EF4-FFF2-40B4-BE49-F238E27FC236}">
              <a16:creationId xmlns:a16="http://schemas.microsoft.com/office/drawing/2014/main" id="{E701BF7C-D8EB-4CC5-81FD-2FE21A8311DB}"/>
            </a:ext>
          </a:extLst>
        </xdr:cNvPr>
        <xdr:cNvSpPr txBox="1"/>
      </xdr:nvSpPr>
      <xdr:spPr>
        <a:xfrm>
          <a:off x="9467850" y="1770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48768</xdr:rowOff>
    </xdr:from>
    <xdr:to>
      <xdr:col>55</xdr:col>
      <xdr:colOff>88900</xdr:colOff>
      <xdr:row>108</xdr:row>
      <xdr:rowOff>48768</xdr:rowOff>
    </xdr:to>
    <xdr:cxnSp macro="">
      <xdr:nvCxnSpPr>
        <xdr:cNvPr id="463" name="直線コネクタ 462">
          <a:extLst>
            <a:ext uri="{FF2B5EF4-FFF2-40B4-BE49-F238E27FC236}">
              <a16:creationId xmlns:a16="http://schemas.microsoft.com/office/drawing/2014/main" id="{99CC68FE-EDF5-465E-8334-DCD6EEA5AAFB}"/>
            </a:ext>
          </a:extLst>
        </xdr:cNvPr>
        <xdr:cNvCxnSpPr/>
      </xdr:nvCxnSpPr>
      <xdr:spPr>
        <a:xfrm>
          <a:off x="9363075" y="177049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162323</xdr:rowOff>
    </xdr:from>
    <xdr:ext cx="469744" cy="259045"/>
    <xdr:sp textlink="">
      <xdr:nvSpPr>
        <xdr:cNvPr id="464" name="【市民会館】&#10;一人当たり面積最大値テキスト">
          <a:extLst>
            <a:ext uri="{FF2B5EF4-FFF2-40B4-BE49-F238E27FC236}">
              <a16:creationId xmlns:a16="http://schemas.microsoft.com/office/drawing/2014/main" id="{B80F68A9-A387-4EF1-8D40-84379FAD6D7F}"/>
            </a:ext>
          </a:extLst>
        </xdr:cNvPr>
        <xdr:cNvSpPr txBox="1"/>
      </xdr:nvSpPr>
      <xdr:spPr>
        <a:xfrm>
          <a:off x="9467850" y="1644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44196</xdr:rowOff>
    </xdr:from>
    <xdr:to>
      <xdr:col>55</xdr:col>
      <xdr:colOff>88900</xdr:colOff>
      <xdr:row>102</xdr:row>
      <xdr:rowOff>44196</xdr:rowOff>
    </xdr:to>
    <xdr:cxnSp macro="">
      <xdr:nvCxnSpPr>
        <xdr:cNvPr id="465" name="直線コネクタ 464">
          <a:extLst>
            <a:ext uri="{FF2B5EF4-FFF2-40B4-BE49-F238E27FC236}">
              <a16:creationId xmlns:a16="http://schemas.microsoft.com/office/drawing/2014/main" id="{D7CB8711-8058-462B-B9EC-29E05CE87AAF}"/>
            </a:ext>
          </a:extLst>
        </xdr:cNvPr>
        <xdr:cNvCxnSpPr/>
      </xdr:nvCxnSpPr>
      <xdr:spPr>
        <a:xfrm>
          <a:off x="9363075" y="1667802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8399</xdr:rowOff>
    </xdr:from>
    <xdr:ext cx="469744" cy="259045"/>
    <xdr:sp textlink="">
      <xdr:nvSpPr>
        <xdr:cNvPr id="466" name="【市民会館】&#10;一人当たり面積平均値テキスト">
          <a:extLst>
            <a:ext uri="{FF2B5EF4-FFF2-40B4-BE49-F238E27FC236}">
              <a16:creationId xmlns:a16="http://schemas.microsoft.com/office/drawing/2014/main" id="{7EEC4F00-6C3F-424F-9685-A7CB6C3FE3A9}"/>
            </a:ext>
          </a:extLst>
        </xdr:cNvPr>
        <xdr:cNvSpPr txBox="1"/>
      </xdr:nvSpPr>
      <xdr:spPr>
        <a:xfrm>
          <a:off x="9467850" y="17328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29972</xdr:rowOff>
    </xdr:from>
    <xdr:to>
      <xdr:col>55</xdr:col>
      <xdr:colOff>50800</xdr:colOff>
      <xdr:row>106</xdr:row>
      <xdr:rowOff>131572</xdr:rowOff>
    </xdr:to>
    <xdr:sp textlink="">
      <xdr:nvSpPr>
        <xdr:cNvPr id="467" name="フローチャート: 判断 466">
          <a:extLst>
            <a:ext uri="{FF2B5EF4-FFF2-40B4-BE49-F238E27FC236}">
              <a16:creationId xmlns:a16="http://schemas.microsoft.com/office/drawing/2014/main" id="{EE92789F-F778-4EF1-9D47-777C6478F224}"/>
            </a:ext>
          </a:extLst>
        </xdr:cNvPr>
        <xdr:cNvSpPr/>
      </xdr:nvSpPr>
      <xdr:spPr>
        <a:xfrm>
          <a:off x="9401175" y="1734324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29972</xdr:rowOff>
    </xdr:from>
    <xdr:to>
      <xdr:col>50</xdr:col>
      <xdr:colOff>165100</xdr:colOff>
      <xdr:row>106</xdr:row>
      <xdr:rowOff>131572</xdr:rowOff>
    </xdr:to>
    <xdr:sp textlink="">
      <xdr:nvSpPr>
        <xdr:cNvPr id="468" name="フローチャート: 判断 467">
          <a:extLst>
            <a:ext uri="{FF2B5EF4-FFF2-40B4-BE49-F238E27FC236}">
              <a16:creationId xmlns:a16="http://schemas.microsoft.com/office/drawing/2014/main" id="{4C4DCAD7-F03B-41C9-8857-EFC108CD3478}"/>
            </a:ext>
          </a:extLst>
        </xdr:cNvPr>
        <xdr:cNvSpPr/>
      </xdr:nvSpPr>
      <xdr:spPr>
        <a:xfrm>
          <a:off x="8639175" y="173432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34544</xdr:rowOff>
    </xdr:from>
    <xdr:to>
      <xdr:col>46</xdr:col>
      <xdr:colOff>38100</xdr:colOff>
      <xdr:row>106</xdr:row>
      <xdr:rowOff>136144</xdr:rowOff>
    </xdr:to>
    <xdr:sp textlink="">
      <xdr:nvSpPr>
        <xdr:cNvPr id="469" name="フローチャート: 判断 468">
          <a:extLst>
            <a:ext uri="{FF2B5EF4-FFF2-40B4-BE49-F238E27FC236}">
              <a16:creationId xmlns:a16="http://schemas.microsoft.com/office/drawing/2014/main" id="{F79B12FC-B719-446D-8398-E2C550D5F159}"/>
            </a:ext>
          </a:extLst>
        </xdr:cNvPr>
        <xdr:cNvSpPr/>
      </xdr:nvSpPr>
      <xdr:spPr>
        <a:xfrm>
          <a:off x="7839075" y="173478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34544</xdr:rowOff>
    </xdr:from>
    <xdr:to>
      <xdr:col>41</xdr:col>
      <xdr:colOff>101600</xdr:colOff>
      <xdr:row>106</xdr:row>
      <xdr:rowOff>136144</xdr:rowOff>
    </xdr:to>
    <xdr:sp textlink="">
      <xdr:nvSpPr>
        <xdr:cNvPr id="470" name="フローチャート: 判断 469">
          <a:extLst>
            <a:ext uri="{FF2B5EF4-FFF2-40B4-BE49-F238E27FC236}">
              <a16:creationId xmlns:a16="http://schemas.microsoft.com/office/drawing/2014/main" id="{ABB8B1F6-45C9-4F50-B38B-E880EACD746A}"/>
            </a:ext>
          </a:extLst>
        </xdr:cNvPr>
        <xdr:cNvSpPr/>
      </xdr:nvSpPr>
      <xdr:spPr>
        <a:xfrm>
          <a:off x="7029450" y="173478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34544</xdr:rowOff>
    </xdr:from>
    <xdr:to>
      <xdr:col>36</xdr:col>
      <xdr:colOff>165100</xdr:colOff>
      <xdr:row>106</xdr:row>
      <xdr:rowOff>136144</xdr:rowOff>
    </xdr:to>
    <xdr:sp textlink="">
      <xdr:nvSpPr>
        <xdr:cNvPr id="471" name="フローチャート: 判断 470">
          <a:extLst>
            <a:ext uri="{FF2B5EF4-FFF2-40B4-BE49-F238E27FC236}">
              <a16:creationId xmlns:a16="http://schemas.microsoft.com/office/drawing/2014/main" id="{32EF7F60-4D08-4914-ACE2-E7F430F5B859}"/>
            </a:ext>
          </a:extLst>
        </xdr:cNvPr>
        <xdr:cNvSpPr/>
      </xdr:nvSpPr>
      <xdr:spPr>
        <a:xfrm>
          <a:off x="6238875" y="173478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72" name="テキスト ボックス 471">
          <a:extLst>
            <a:ext uri="{FF2B5EF4-FFF2-40B4-BE49-F238E27FC236}">
              <a16:creationId xmlns:a16="http://schemas.microsoft.com/office/drawing/2014/main" id="{7E8BB1FC-184C-4FB5-A0B1-F9C14E53CC07}"/>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3" name="テキスト ボックス 472">
          <a:extLst>
            <a:ext uri="{FF2B5EF4-FFF2-40B4-BE49-F238E27FC236}">
              <a16:creationId xmlns:a16="http://schemas.microsoft.com/office/drawing/2014/main" id="{81F2DE24-1D8C-41C5-ADDF-462C73D4CF95}"/>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4" name="テキスト ボックス 473">
          <a:extLst>
            <a:ext uri="{FF2B5EF4-FFF2-40B4-BE49-F238E27FC236}">
              <a16:creationId xmlns:a16="http://schemas.microsoft.com/office/drawing/2014/main" id="{EA303AB6-70C3-4650-96C5-19EDF7E57DBE}"/>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5" name="テキスト ボックス 474">
          <a:extLst>
            <a:ext uri="{FF2B5EF4-FFF2-40B4-BE49-F238E27FC236}">
              <a16:creationId xmlns:a16="http://schemas.microsoft.com/office/drawing/2014/main" id="{775E4E9B-A571-431F-BEC3-96E11222A730}"/>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6" name="テキスト ボックス 475">
          <a:extLst>
            <a:ext uri="{FF2B5EF4-FFF2-40B4-BE49-F238E27FC236}">
              <a16:creationId xmlns:a16="http://schemas.microsoft.com/office/drawing/2014/main" id="{353203D3-E39E-44F2-9CFF-1B4D0D7E0A8D}"/>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137413</xdr:rowOff>
    </xdr:from>
    <xdr:to>
      <xdr:col>55</xdr:col>
      <xdr:colOff>50800</xdr:colOff>
      <xdr:row>106</xdr:row>
      <xdr:rowOff>67563</xdr:rowOff>
    </xdr:to>
    <xdr:sp textlink="">
      <xdr:nvSpPr>
        <xdr:cNvPr id="477" name="楕円 476">
          <a:extLst>
            <a:ext uri="{FF2B5EF4-FFF2-40B4-BE49-F238E27FC236}">
              <a16:creationId xmlns:a16="http://schemas.microsoft.com/office/drawing/2014/main" id="{87A25816-19B9-4914-9EFD-235791EE7163}"/>
            </a:ext>
          </a:extLst>
        </xdr:cNvPr>
        <xdr:cNvSpPr/>
      </xdr:nvSpPr>
      <xdr:spPr>
        <a:xfrm>
          <a:off x="9401175" y="1728558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160290</xdr:rowOff>
    </xdr:from>
    <xdr:ext cx="469744" cy="259045"/>
    <xdr:sp textlink="">
      <xdr:nvSpPr>
        <xdr:cNvPr id="478" name="【市民会館】&#10;一人当たり面積該当値テキスト">
          <a:extLst>
            <a:ext uri="{FF2B5EF4-FFF2-40B4-BE49-F238E27FC236}">
              <a16:creationId xmlns:a16="http://schemas.microsoft.com/office/drawing/2014/main" id="{3A0B3CC3-B90F-4308-BF2F-403C564EAF06}"/>
            </a:ext>
          </a:extLst>
        </xdr:cNvPr>
        <xdr:cNvSpPr txBox="1"/>
      </xdr:nvSpPr>
      <xdr:spPr>
        <a:xfrm>
          <a:off x="9467850" y="1713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141987</xdr:rowOff>
    </xdr:from>
    <xdr:to>
      <xdr:col>50</xdr:col>
      <xdr:colOff>165100</xdr:colOff>
      <xdr:row>106</xdr:row>
      <xdr:rowOff>72137</xdr:rowOff>
    </xdr:to>
    <xdr:sp textlink="">
      <xdr:nvSpPr>
        <xdr:cNvPr id="479" name="楕円 478">
          <a:extLst>
            <a:ext uri="{FF2B5EF4-FFF2-40B4-BE49-F238E27FC236}">
              <a16:creationId xmlns:a16="http://schemas.microsoft.com/office/drawing/2014/main" id="{4D0E08F8-2B63-4872-AD86-1C743A7F6E0E}"/>
            </a:ext>
          </a:extLst>
        </xdr:cNvPr>
        <xdr:cNvSpPr/>
      </xdr:nvSpPr>
      <xdr:spPr>
        <a:xfrm>
          <a:off x="8639175" y="172901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16763</xdr:rowOff>
    </xdr:from>
    <xdr:to>
      <xdr:col>55</xdr:col>
      <xdr:colOff>0</xdr:colOff>
      <xdr:row>106</xdr:row>
      <xdr:rowOff>21337</xdr:rowOff>
    </xdr:to>
    <xdr:cxnSp macro="">
      <xdr:nvCxnSpPr>
        <xdr:cNvPr id="480" name="直線コネクタ 479">
          <a:extLst>
            <a:ext uri="{FF2B5EF4-FFF2-40B4-BE49-F238E27FC236}">
              <a16:creationId xmlns:a16="http://schemas.microsoft.com/office/drawing/2014/main" id="{78F0B10A-7231-4259-B215-EAEF15F3F38A}"/>
            </a:ext>
          </a:extLst>
        </xdr:cNvPr>
        <xdr:cNvCxnSpPr/>
      </xdr:nvCxnSpPr>
      <xdr:spPr>
        <a:xfrm flipV="1">
          <a:off x="8686800" y="17333213"/>
          <a:ext cx="74295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141987</xdr:rowOff>
    </xdr:from>
    <xdr:to>
      <xdr:col>46</xdr:col>
      <xdr:colOff>38100</xdr:colOff>
      <xdr:row>106</xdr:row>
      <xdr:rowOff>72137</xdr:rowOff>
    </xdr:to>
    <xdr:sp textlink="">
      <xdr:nvSpPr>
        <xdr:cNvPr id="481" name="楕円 480">
          <a:extLst>
            <a:ext uri="{FF2B5EF4-FFF2-40B4-BE49-F238E27FC236}">
              <a16:creationId xmlns:a16="http://schemas.microsoft.com/office/drawing/2014/main" id="{CEEB9E52-5A0B-4D36-ACCE-4AA80C62EA0A}"/>
            </a:ext>
          </a:extLst>
        </xdr:cNvPr>
        <xdr:cNvSpPr/>
      </xdr:nvSpPr>
      <xdr:spPr>
        <a:xfrm>
          <a:off x="7839075" y="172901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21337</xdr:rowOff>
    </xdr:from>
    <xdr:to>
      <xdr:col>50</xdr:col>
      <xdr:colOff>114300</xdr:colOff>
      <xdr:row>106</xdr:row>
      <xdr:rowOff>21337</xdr:rowOff>
    </xdr:to>
    <xdr:cxnSp macro="">
      <xdr:nvCxnSpPr>
        <xdr:cNvPr id="482" name="直線コネクタ 481">
          <a:extLst>
            <a:ext uri="{FF2B5EF4-FFF2-40B4-BE49-F238E27FC236}">
              <a16:creationId xmlns:a16="http://schemas.microsoft.com/office/drawing/2014/main" id="{D5933D7D-D88D-46DE-852F-5E810949CF48}"/>
            </a:ext>
          </a:extLst>
        </xdr:cNvPr>
        <xdr:cNvCxnSpPr/>
      </xdr:nvCxnSpPr>
      <xdr:spPr>
        <a:xfrm>
          <a:off x="7886700" y="1733778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146558</xdr:rowOff>
    </xdr:from>
    <xdr:to>
      <xdr:col>41</xdr:col>
      <xdr:colOff>101600</xdr:colOff>
      <xdr:row>106</xdr:row>
      <xdr:rowOff>76708</xdr:rowOff>
    </xdr:to>
    <xdr:sp textlink="">
      <xdr:nvSpPr>
        <xdr:cNvPr id="483" name="楕円 482">
          <a:extLst>
            <a:ext uri="{FF2B5EF4-FFF2-40B4-BE49-F238E27FC236}">
              <a16:creationId xmlns:a16="http://schemas.microsoft.com/office/drawing/2014/main" id="{61A506EC-A2DD-46A0-B64F-592EF507BEE8}"/>
            </a:ext>
          </a:extLst>
        </xdr:cNvPr>
        <xdr:cNvSpPr/>
      </xdr:nvSpPr>
      <xdr:spPr>
        <a:xfrm>
          <a:off x="7029450" y="172883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21337</xdr:rowOff>
    </xdr:from>
    <xdr:to>
      <xdr:col>45</xdr:col>
      <xdr:colOff>177800</xdr:colOff>
      <xdr:row>106</xdr:row>
      <xdr:rowOff>25908</xdr:rowOff>
    </xdr:to>
    <xdr:cxnSp macro="">
      <xdr:nvCxnSpPr>
        <xdr:cNvPr id="484" name="直線コネクタ 483">
          <a:extLst>
            <a:ext uri="{FF2B5EF4-FFF2-40B4-BE49-F238E27FC236}">
              <a16:creationId xmlns:a16="http://schemas.microsoft.com/office/drawing/2014/main" id="{E1C98F87-8F80-4FD7-BE11-9D4A69C3C75B}"/>
            </a:ext>
          </a:extLst>
        </xdr:cNvPr>
        <xdr:cNvCxnSpPr/>
      </xdr:nvCxnSpPr>
      <xdr:spPr>
        <a:xfrm flipV="1">
          <a:off x="7077075" y="17337787"/>
          <a:ext cx="809625"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141987</xdr:rowOff>
    </xdr:from>
    <xdr:to>
      <xdr:col>36</xdr:col>
      <xdr:colOff>165100</xdr:colOff>
      <xdr:row>106</xdr:row>
      <xdr:rowOff>72137</xdr:rowOff>
    </xdr:to>
    <xdr:sp textlink="">
      <xdr:nvSpPr>
        <xdr:cNvPr id="485" name="楕円 484">
          <a:extLst>
            <a:ext uri="{FF2B5EF4-FFF2-40B4-BE49-F238E27FC236}">
              <a16:creationId xmlns:a16="http://schemas.microsoft.com/office/drawing/2014/main" id="{E6A3D517-DCBA-467A-AB85-A874D420DCE5}"/>
            </a:ext>
          </a:extLst>
        </xdr:cNvPr>
        <xdr:cNvSpPr/>
      </xdr:nvSpPr>
      <xdr:spPr>
        <a:xfrm>
          <a:off x="6238875" y="172901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21337</xdr:rowOff>
    </xdr:from>
    <xdr:to>
      <xdr:col>41</xdr:col>
      <xdr:colOff>50800</xdr:colOff>
      <xdr:row>106</xdr:row>
      <xdr:rowOff>25908</xdr:rowOff>
    </xdr:to>
    <xdr:cxnSp macro="">
      <xdr:nvCxnSpPr>
        <xdr:cNvPr id="486" name="直線コネクタ 485">
          <a:extLst>
            <a:ext uri="{FF2B5EF4-FFF2-40B4-BE49-F238E27FC236}">
              <a16:creationId xmlns:a16="http://schemas.microsoft.com/office/drawing/2014/main" id="{9A330745-E83F-4C23-BF19-03D4EC0AFA9E}"/>
            </a:ext>
          </a:extLst>
        </xdr:cNvPr>
        <xdr:cNvCxnSpPr/>
      </xdr:nvCxnSpPr>
      <xdr:spPr>
        <a:xfrm>
          <a:off x="6286500" y="17337787"/>
          <a:ext cx="790575"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122699</xdr:rowOff>
    </xdr:from>
    <xdr:ext cx="469744" cy="259045"/>
    <xdr:sp textlink="">
      <xdr:nvSpPr>
        <xdr:cNvPr id="487" name="n_1aveValue【市民会館】&#10;一人当たり面積">
          <a:extLst>
            <a:ext uri="{FF2B5EF4-FFF2-40B4-BE49-F238E27FC236}">
              <a16:creationId xmlns:a16="http://schemas.microsoft.com/office/drawing/2014/main" id="{46999573-E14C-425D-9E3E-D8BDE94385B2}"/>
            </a:ext>
          </a:extLst>
        </xdr:cNvPr>
        <xdr:cNvSpPr txBox="1"/>
      </xdr:nvSpPr>
      <xdr:spPr>
        <a:xfrm>
          <a:off x="8458277" y="1744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127271</xdr:rowOff>
    </xdr:from>
    <xdr:ext cx="469744" cy="259045"/>
    <xdr:sp textlink="">
      <xdr:nvSpPr>
        <xdr:cNvPr id="488" name="n_2aveValue【市民会館】&#10;一人当たり面積">
          <a:extLst>
            <a:ext uri="{FF2B5EF4-FFF2-40B4-BE49-F238E27FC236}">
              <a16:creationId xmlns:a16="http://schemas.microsoft.com/office/drawing/2014/main" id="{3ECFF616-6C01-452B-AA26-C21023CD6A54}"/>
            </a:ext>
          </a:extLst>
        </xdr:cNvPr>
        <xdr:cNvSpPr txBox="1"/>
      </xdr:nvSpPr>
      <xdr:spPr>
        <a:xfrm>
          <a:off x="7677227" y="1744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127271</xdr:rowOff>
    </xdr:from>
    <xdr:ext cx="469744" cy="259045"/>
    <xdr:sp textlink="">
      <xdr:nvSpPr>
        <xdr:cNvPr id="489" name="n_3aveValue【市民会館】&#10;一人当たり面積">
          <a:extLst>
            <a:ext uri="{FF2B5EF4-FFF2-40B4-BE49-F238E27FC236}">
              <a16:creationId xmlns:a16="http://schemas.microsoft.com/office/drawing/2014/main" id="{AE88A27E-7965-4563-B249-D1CCE36B1FC3}"/>
            </a:ext>
          </a:extLst>
        </xdr:cNvPr>
        <xdr:cNvSpPr txBox="1"/>
      </xdr:nvSpPr>
      <xdr:spPr>
        <a:xfrm>
          <a:off x="6867602" y="1744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127271</xdr:rowOff>
    </xdr:from>
    <xdr:ext cx="469744" cy="259045"/>
    <xdr:sp textlink="">
      <xdr:nvSpPr>
        <xdr:cNvPr id="490" name="n_4aveValue【市民会館】&#10;一人当たり面積">
          <a:extLst>
            <a:ext uri="{FF2B5EF4-FFF2-40B4-BE49-F238E27FC236}">
              <a16:creationId xmlns:a16="http://schemas.microsoft.com/office/drawing/2014/main" id="{51170C2A-198E-4FA2-A010-75F117A2AE92}"/>
            </a:ext>
          </a:extLst>
        </xdr:cNvPr>
        <xdr:cNvSpPr txBox="1"/>
      </xdr:nvSpPr>
      <xdr:spPr>
        <a:xfrm>
          <a:off x="6067502" y="1744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88664</xdr:rowOff>
    </xdr:from>
    <xdr:ext cx="469744" cy="259045"/>
    <xdr:sp textlink="">
      <xdr:nvSpPr>
        <xdr:cNvPr id="491" name="n_1mainValue【市民会館】&#10;一人当たり面積">
          <a:extLst>
            <a:ext uri="{FF2B5EF4-FFF2-40B4-BE49-F238E27FC236}">
              <a16:creationId xmlns:a16="http://schemas.microsoft.com/office/drawing/2014/main" id="{918897EB-C291-40A2-86C0-EEE738B53653}"/>
            </a:ext>
          </a:extLst>
        </xdr:cNvPr>
        <xdr:cNvSpPr txBox="1"/>
      </xdr:nvSpPr>
      <xdr:spPr>
        <a:xfrm>
          <a:off x="8458277" y="170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88664</xdr:rowOff>
    </xdr:from>
    <xdr:ext cx="469744" cy="259045"/>
    <xdr:sp textlink="">
      <xdr:nvSpPr>
        <xdr:cNvPr id="492" name="n_2mainValue【市民会館】&#10;一人当たり面積">
          <a:extLst>
            <a:ext uri="{FF2B5EF4-FFF2-40B4-BE49-F238E27FC236}">
              <a16:creationId xmlns:a16="http://schemas.microsoft.com/office/drawing/2014/main" id="{0B6C90BA-C12D-4A32-B5EE-76485C4DBA13}"/>
            </a:ext>
          </a:extLst>
        </xdr:cNvPr>
        <xdr:cNvSpPr txBox="1"/>
      </xdr:nvSpPr>
      <xdr:spPr>
        <a:xfrm>
          <a:off x="7677227" y="170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93235</xdr:rowOff>
    </xdr:from>
    <xdr:ext cx="469744" cy="259045"/>
    <xdr:sp textlink="">
      <xdr:nvSpPr>
        <xdr:cNvPr id="493" name="n_3mainValue【市民会館】&#10;一人当たり面積">
          <a:extLst>
            <a:ext uri="{FF2B5EF4-FFF2-40B4-BE49-F238E27FC236}">
              <a16:creationId xmlns:a16="http://schemas.microsoft.com/office/drawing/2014/main" id="{C85ED668-2215-4A2E-BD66-556622C336B2}"/>
            </a:ext>
          </a:extLst>
        </xdr:cNvPr>
        <xdr:cNvSpPr txBox="1"/>
      </xdr:nvSpPr>
      <xdr:spPr>
        <a:xfrm>
          <a:off x="6867602" y="1706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88664</xdr:rowOff>
    </xdr:from>
    <xdr:ext cx="469744" cy="259045"/>
    <xdr:sp textlink="">
      <xdr:nvSpPr>
        <xdr:cNvPr id="494" name="n_4mainValue【市民会館】&#10;一人当たり面積">
          <a:extLst>
            <a:ext uri="{FF2B5EF4-FFF2-40B4-BE49-F238E27FC236}">
              <a16:creationId xmlns:a16="http://schemas.microsoft.com/office/drawing/2014/main" id="{D1681E49-100E-4CD1-8551-7765FA6404EF}"/>
            </a:ext>
          </a:extLst>
        </xdr:cNvPr>
        <xdr:cNvSpPr txBox="1"/>
      </xdr:nvSpPr>
      <xdr:spPr>
        <a:xfrm>
          <a:off x="6067502" y="170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5" name="正方形/長方形 494">
          <a:extLst>
            <a:ext uri="{FF2B5EF4-FFF2-40B4-BE49-F238E27FC236}">
              <a16:creationId xmlns:a16="http://schemas.microsoft.com/office/drawing/2014/main" id="{E8BEA9AB-F645-43E5-A0E4-7C5F9C8E8D4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6" name="正方形/長方形 495">
          <a:extLst>
            <a:ext uri="{FF2B5EF4-FFF2-40B4-BE49-F238E27FC236}">
              <a16:creationId xmlns:a16="http://schemas.microsoft.com/office/drawing/2014/main" id="{E0725E2F-5AB1-45FD-AFCC-0A58455516D5}"/>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7" name="正方形/長方形 496">
          <a:extLst>
            <a:ext uri="{FF2B5EF4-FFF2-40B4-BE49-F238E27FC236}">
              <a16:creationId xmlns:a16="http://schemas.microsoft.com/office/drawing/2014/main" id="{47EF260A-7CA5-484C-BAED-C440C0EFCC5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8" name="正方形/長方形 497">
          <a:extLst>
            <a:ext uri="{FF2B5EF4-FFF2-40B4-BE49-F238E27FC236}">
              <a16:creationId xmlns:a16="http://schemas.microsoft.com/office/drawing/2014/main" id="{F063B64B-F0A4-49F2-AE15-21079A98819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9" name="正方形/長方形 498">
          <a:extLst>
            <a:ext uri="{FF2B5EF4-FFF2-40B4-BE49-F238E27FC236}">
              <a16:creationId xmlns:a16="http://schemas.microsoft.com/office/drawing/2014/main" id="{ADA3BBB9-871F-4A6D-9CF1-C2C8E9DC954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500" name="正方形/長方形 499">
          <a:extLst>
            <a:ext uri="{FF2B5EF4-FFF2-40B4-BE49-F238E27FC236}">
              <a16:creationId xmlns:a16="http://schemas.microsoft.com/office/drawing/2014/main" id="{7DE193BE-2CAE-4294-94CD-9674183175A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501" name="正方形/長方形 500">
          <a:extLst>
            <a:ext uri="{FF2B5EF4-FFF2-40B4-BE49-F238E27FC236}">
              <a16:creationId xmlns:a16="http://schemas.microsoft.com/office/drawing/2014/main" id="{449A0689-E0CB-4B03-9BA8-A9044066B01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502" name="正方形/長方形 501">
          <a:extLst>
            <a:ext uri="{FF2B5EF4-FFF2-40B4-BE49-F238E27FC236}">
              <a16:creationId xmlns:a16="http://schemas.microsoft.com/office/drawing/2014/main" id="{5D3641DA-7F6D-4D5E-B808-2AD89A3D315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503" name="テキスト ボックス 502">
          <a:extLst>
            <a:ext uri="{FF2B5EF4-FFF2-40B4-BE49-F238E27FC236}">
              <a16:creationId xmlns:a16="http://schemas.microsoft.com/office/drawing/2014/main" id="{88501922-D3BC-479D-B082-319F40667E4E}"/>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5ECDFFC6-219C-4FEC-872E-4970F729930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textlink="">
      <xdr:nvSpPr>
        <xdr:cNvPr id="505" name="テキスト ボックス 504">
          <a:extLst>
            <a:ext uri="{FF2B5EF4-FFF2-40B4-BE49-F238E27FC236}">
              <a16:creationId xmlns:a16="http://schemas.microsoft.com/office/drawing/2014/main" id="{640AAAC0-5CF3-4710-9116-4D1E46513158}"/>
            </a:ext>
          </a:extLst>
        </xdr:cNvPr>
        <xdr:cNvSpPr txBox="1"/>
      </xdr:nvSpPr>
      <xdr:spPr>
        <a:xfrm>
          <a:off x="10845966"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6" name="直線コネクタ 505">
          <a:extLst>
            <a:ext uri="{FF2B5EF4-FFF2-40B4-BE49-F238E27FC236}">
              <a16:creationId xmlns:a16="http://schemas.microsoft.com/office/drawing/2014/main" id="{D784A181-E87A-4A0B-935C-0541D74C59D1}"/>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textlink="">
      <xdr:nvSpPr>
        <xdr:cNvPr id="507" name="テキスト ボックス 506">
          <a:extLst>
            <a:ext uri="{FF2B5EF4-FFF2-40B4-BE49-F238E27FC236}">
              <a16:creationId xmlns:a16="http://schemas.microsoft.com/office/drawing/2014/main" id="{CE3BB79A-B8DD-412B-94E1-430F2A9C7EB0}"/>
            </a:ext>
          </a:extLst>
        </xdr:cNvPr>
        <xdr:cNvSpPr txBox="1"/>
      </xdr:nvSpPr>
      <xdr:spPr>
        <a:xfrm>
          <a:off x="10845966" y="6712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8" name="直線コネクタ 507">
          <a:extLst>
            <a:ext uri="{FF2B5EF4-FFF2-40B4-BE49-F238E27FC236}">
              <a16:creationId xmlns:a16="http://schemas.microsoft.com/office/drawing/2014/main" id="{70573452-C2E1-4923-B0A6-A54CD7643745}"/>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509" name="テキスト ボックス 508">
          <a:extLst>
            <a:ext uri="{FF2B5EF4-FFF2-40B4-BE49-F238E27FC236}">
              <a16:creationId xmlns:a16="http://schemas.microsoft.com/office/drawing/2014/main" id="{9708E9FA-15B9-4B0C-913F-65BE3EAE7C94}"/>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0" name="直線コネクタ 509">
          <a:extLst>
            <a:ext uri="{FF2B5EF4-FFF2-40B4-BE49-F238E27FC236}">
              <a16:creationId xmlns:a16="http://schemas.microsoft.com/office/drawing/2014/main" id="{BA9CF351-1189-488A-97E6-5D90B4877FF6}"/>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511" name="テキスト ボックス 510">
          <a:extLst>
            <a:ext uri="{FF2B5EF4-FFF2-40B4-BE49-F238E27FC236}">
              <a16:creationId xmlns:a16="http://schemas.microsoft.com/office/drawing/2014/main" id="{8B02CB8B-756B-4A61-A215-F3D5D7043CD6}"/>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2" name="直線コネクタ 511">
          <a:extLst>
            <a:ext uri="{FF2B5EF4-FFF2-40B4-BE49-F238E27FC236}">
              <a16:creationId xmlns:a16="http://schemas.microsoft.com/office/drawing/2014/main" id="{E1B7232E-BD09-4E06-B573-2CB86BA9292A}"/>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513" name="テキスト ボックス 512">
          <a:extLst>
            <a:ext uri="{FF2B5EF4-FFF2-40B4-BE49-F238E27FC236}">
              <a16:creationId xmlns:a16="http://schemas.microsoft.com/office/drawing/2014/main" id="{20357F26-C35B-49DA-B0EB-45D44B1054A1}"/>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4" name="直線コネクタ 513">
          <a:extLst>
            <a:ext uri="{FF2B5EF4-FFF2-40B4-BE49-F238E27FC236}">
              <a16:creationId xmlns:a16="http://schemas.microsoft.com/office/drawing/2014/main" id="{C44D3295-15D0-41A4-B33B-A1A21CF09A6B}"/>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515" name="テキスト ボックス 514">
          <a:extLst>
            <a:ext uri="{FF2B5EF4-FFF2-40B4-BE49-F238E27FC236}">
              <a16:creationId xmlns:a16="http://schemas.microsoft.com/office/drawing/2014/main" id="{4A220141-82A1-4F11-AF39-CE4BC1B5C479}"/>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8ED1F0F0-E63F-424C-AEA6-4172ADA2F79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textlink="">
      <xdr:nvSpPr>
        <xdr:cNvPr id="517" name="テキスト ボックス 516">
          <a:extLst>
            <a:ext uri="{FF2B5EF4-FFF2-40B4-BE49-F238E27FC236}">
              <a16:creationId xmlns:a16="http://schemas.microsoft.com/office/drawing/2014/main" id="{5D107E4B-FB24-42F0-A096-5736C60FDA56}"/>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518" name="【一般廃棄物処理施設】&#10;有形固定資産減価償却率グラフ枠">
          <a:extLst>
            <a:ext uri="{FF2B5EF4-FFF2-40B4-BE49-F238E27FC236}">
              <a16:creationId xmlns:a16="http://schemas.microsoft.com/office/drawing/2014/main" id="{5617E02D-92E4-4FAA-BD79-6757EB03B957}"/>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42</xdr:row>
      <xdr:rowOff>15240</xdr:rowOff>
    </xdr:to>
    <xdr:cxnSp macro="">
      <xdr:nvCxnSpPr>
        <xdr:cNvPr id="519" name="直線コネクタ 518">
          <a:extLst>
            <a:ext uri="{FF2B5EF4-FFF2-40B4-BE49-F238E27FC236}">
              <a16:creationId xmlns:a16="http://schemas.microsoft.com/office/drawing/2014/main" id="{7EB16404-CFC7-4A05-B2C3-AF4B1BB99009}"/>
            </a:ext>
          </a:extLst>
        </xdr:cNvPr>
        <xdr:cNvCxnSpPr/>
      </xdr:nvCxnSpPr>
      <xdr:spPr>
        <a:xfrm flipV="1">
          <a:off x="14696439" y="533273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19067</xdr:rowOff>
    </xdr:from>
    <xdr:ext cx="405111" cy="259045"/>
    <xdr:sp textlink="">
      <xdr:nvSpPr>
        <xdr:cNvPr id="520" name="【一般廃棄物処理施設】&#10;有形固定資産減価償却率最小値テキスト">
          <a:extLst>
            <a:ext uri="{FF2B5EF4-FFF2-40B4-BE49-F238E27FC236}">
              <a16:creationId xmlns:a16="http://schemas.microsoft.com/office/drawing/2014/main" id="{CB62502C-7BFA-4A83-A435-8F57F43D87D4}"/>
            </a:ext>
          </a:extLst>
        </xdr:cNvPr>
        <xdr:cNvSpPr txBox="1"/>
      </xdr:nvSpPr>
      <xdr:spPr>
        <a:xfrm>
          <a:off x="14735175"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15240</xdr:rowOff>
    </xdr:from>
    <xdr:to>
      <xdr:col>86</xdr:col>
      <xdr:colOff>25400</xdr:colOff>
      <xdr:row>42</xdr:row>
      <xdr:rowOff>15240</xdr:rowOff>
    </xdr:to>
    <xdr:cxnSp macro="">
      <xdr:nvCxnSpPr>
        <xdr:cNvPr id="521" name="直線コネクタ 520">
          <a:extLst>
            <a:ext uri="{FF2B5EF4-FFF2-40B4-BE49-F238E27FC236}">
              <a16:creationId xmlns:a16="http://schemas.microsoft.com/office/drawing/2014/main" id="{774E9E74-4F5C-4D47-8744-9A5BF63E5685}"/>
            </a:ext>
          </a:extLst>
        </xdr:cNvPr>
        <xdr:cNvCxnSpPr/>
      </xdr:nvCxnSpPr>
      <xdr:spPr>
        <a:xfrm>
          <a:off x="14611350" y="68224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textlink="">
      <xdr:nvSpPr>
        <xdr:cNvPr id="522" name="【一般廃棄物処理施設】&#10;有形固定資産減価償却率最大値テキスト">
          <a:extLst>
            <a:ext uri="{FF2B5EF4-FFF2-40B4-BE49-F238E27FC236}">
              <a16:creationId xmlns:a16="http://schemas.microsoft.com/office/drawing/2014/main" id="{62A48A09-BD00-4284-8BAA-3ABB489FE5F7}"/>
            </a:ext>
          </a:extLst>
        </xdr:cNvPr>
        <xdr:cNvSpPr txBox="1"/>
      </xdr:nvSpPr>
      <xdr:spPr>
        <a:xfrm>
          <a:off x="14735175" y="51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523" name="直線コネクタ 522">
          <a:extLst>
            <a:ext uri="{FF2B5EF4-FFF2-40B4-BE49-F238E27FC236}">
              <a16:creationId xmlns:a16="http://schemas.microsoft.com/office/drawing/2014/main" id="{92EA8820-F577-448A-B266-6DC1480EE67E}"/>
            </a:ext>
          </a:extLst>
        </xdr:cNvPr>
        <xdr:cNvCxnSpPr/>
      </xdr:nvCxnSpPr>
      <xdr:spPr>
        <a:xfrm>
          <a:off x="14611350" y="5332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36847</xdr:rowOff>
    </xdr:from>
    <xdr:ext cx="405111" cy="259045"/>
    <xdr:sp textlink="">
      <xdr:nvSpPr>
        <xdr:cNvPr id="524" name="【一般廃棄物処理施設】&#10;有形固定資産減価償却率平均値テキスト">
          <a:extLst>
            <a:ext uri="{FF2B5EF4-FFF2-40B4-BE49-F238E27FC236}">
              <a16:creationId xmlns:a16="http://schemas.microsoft.com/office/drawing/2014/main" id="{4540D8FD-DE07-4176-BA90-AF1E27948A1C}"/>
            </a:ext>
          </a:extLst>
        </xdr:cNvPr>
        <xdr:cNvSpPr txBox="1"/>
      </xdr:nvSpPr>
      <xdr:spPr>
        <a:xfrm>
          <a:off x="14735175" y="619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13970</xdr:rowOff>
    </xdr:from>
    <xdr:to>
      <xdr:col>85</xdr:col>
      <xdr:colOff>177800</xdr:colOff>
      <xdr:row>39</xdr:row>
      <xdr:rowOff>115570</xdr:rowOff>
    </xdr:to>
    <xdr:sp textlink="">
      <xdr:nvSpPr>
        <xdr:cNvPr id="525" name="フローチャート: 判断 524">
          <a:extLst>
            <a:ext uri="{FF2B5EF4-FFF2-40B4-BE49-F238E27FC236}">
              <a16:creationId xmlns:a16="http://schemas.microsoft.com/office/drawing/2014/main" id="{14A8D67E-E7BA-4FCD-B7AA-C330F9AF4B53}"/>
            </a:ext>
          </a:extLst>
        </xdr:cNvPr>
        <xdr:cNvSpPr/>
      </xdr:nvSpPr>
      <xdr:spPr>
        <a:xfrm>
          <a:off x="14649450" y="63353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86360</xdr:rowOff>
    </xdr:from>
    <xdr:to>
      <xdr:col>81</xdr:col>
      <xdr:colOff>101600</xdr:colOff>
      <xdr:row>40</xdr:row>
      <xdr:rowOff>16510</xdr:rowOff>
    </xdr:to>
    <xdr:sp textlink="">
      <xdr:nvSpPr>
        <xdr:cNvPr id="526" name="フローチャート: 判断 525">
          <a:extLst>
            <a:ext uri="{FF2B5EF4-FFF2-40B4-BE49-F238E27FC236}">
              <a16:creationId xmlns:a16="http://schemas.microsoft.com/office/drawing/2014/main" id="{65B47D74-306D-44C1-BD95-66306A4227D6}"/>
            </a:ext>
          </a:extLst>
        </xdr:cNvPr>
        <xdr:cNvSpPr/>
      </xdr:nvSpPr>
      <xdr:spPr>
        <a:xfrm>
          <a:off x="13887450" y="64077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33020</xdr:rowOff>
    </xdr:from>
    <xdr:to>
      <xdr:col>76</xdr:col>
      <xdr:colOff>165100</xdr:colOff>
      <xdr:row>39</xdr:row>
      <xdr:rowOff>134620</xdr:rowOff>
    </xdr:to>
    <xdr:sp textlink="">
      <xdr:nvSpPr>
        <xdr:cNvPr id="527" name="フローチャート: 判断 526">
          <a:extLst>
            <a:ext uri="{FF2B5EF4-FFF2-40B4-BE49-F238E27FC236}">
              <a16:creationId xmlns:a16="http://schemas.microsoft.com/office/drawing/2014/main" id="{4BA22126-CF78-4F8A-89E7-9ED3E385FEF5}"/>
            </a:ext>
          </a:extLst>
        </xdr:cNvPr>
        <xdr:cNvSpPr/>
      </xdr:nvSpPr>
      <xdr:spPr>
        <a:xfrm>
          <a:off x="13096875" y="63544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162560</xdr:rowOff>
    </xdr:from>
    <xdr:to>
      <xdr:col>72</xdr:col>
      <xdr:colOff>38100</xdr:colOff>
      <xdr:row>39</xdr:row>
      <xdr:rowOff>92710</xdr:rowOff>
    </xdr:to>
    <xdr:sp textlink="">
      <xdr:nvSpPr>
        <xdr:cNvPr id="528" name="フローチャート: 判断 527">
          <a:extLst>
            <a:ext uri="{FF2B5EF4-FFF2-40B4-BE49-F238E27FC236}">
              <a16:creationId xmlns:a16="http://schemas.microsoft.com/office/drawing/2014/main" id="{0CC086B5-7C99-43EF-AE82-DFB15133CFED}"/>
            </a:ext>
          </a:extLst>
        </xdr:cNvPr>
        <xdr:cNvSpPr/>
      </xdr:nvSpPr>
      <xdr:spPr>
        <a:xfrm>
          <a:off x="12296775" y="6322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39</xdr:row>
      <xdr:rowOff>33020</xdr:rowOff>
    </xdr:from>
    <xdr:to>
      <xdr:col>67</xdr:col>
      <xdr:colOff>101600</xdr:colOff>
      <xdr:row>39</xdr:row>
      <xdr:rowOff>134620</xdr:rowOff>
    </xdr:to>
    <xdr:sp textlink="">
      <xdr:nvSpPr>
        <xdr:cNvPr id="529" name="フローチャート: 判断 528">
          <a:extLst>
            <a:ext uri="{FF2B5EF4-FFF2-40B4-BE49-F238E27FC236}">
              <a16:creationId xmlns:a16="http://schemas.microsoft.com/office/drawing/2014/main" id="{C181BAB9-873B-4F01-BEC8-E21F6BC4E167}"/>
            </a:ext>
          </a:extLst>
        </xdr:cNvPr>
        <xdr:cNvSpPr/>
      </xdr:nvSpPr>
      <xdr:spPr>
        <a:xfrm>
          <a:off x="11487150" y="63544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30" name="テキスト ボックス 529">
          <a:extLst>
            <a:ext uri="{FF2B5EF4-FFF2-40B4-BE49-F238E27FC236}">
              <a16:creationId xmlns:a16="http://schemas.microsoft.com/office/drawing/2014/main" id="{69F104F4-6EED-4834-8E63-8538AC4AE0D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31" name="テキスト ボックス 530">
          <a:extLst>
            <a:ext uri="{FF2B5EF4-FFF2-40B4-BE49-F238E27FC236}">
              <a16:creationId xmlns:a16="http://schemas.microsoft.com/office/drawing/2014/main" id="{E3A2F2B2-1A01-4B34-857D-2E2698D34CA4}"/>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32" name="テキスト ボックス 531">
          <a:extLst>
            <a:ext uri="{FF2B5EF4-FFF2-40B4-BE49-F238E27FC236}">
              <a16:creationId xmlns:a16="http://schemas.microsoft.com/office/drawing/2014/main" id="{6FA5632B-B23C-4AED-9D26-436382367C3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33" name="テキスト ボックス 532">
          <a:extLst>
            <a:ext uri="{FF2B5EF4-FFF2-40B4-BE49-F238E27FC236}">
              <a16:creationId xmlns:a16="http://schemas.microsoft.com/office/drawing/2014/main" id="{6C19AB17-0B45-4952-89AA-351974FD5082}"/>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34" name="テキスト ボックス 533">
          <a:extLst>
            <a:ext uri="{FF2B5EF4-FFF2-40B4-BE49-F238E27FC236}">
              <a16:creationId xmlns:a16="http://schemas.microsoft.com/office/drawing/2014/main" id="{5457E2FA-93FB-4FD1-8617-530B27189BC4}"/>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135890</xdr:rowOff>
    </xdr:from>
    <xdr:to>
      <xdr:col>85</xdr:col>
      <xdr:colOff>177800</xdr:colOff>
      <xdr:row>42</xdr:row>
      <xdr:rowOff>66040</xdr:rowOff>
    </xdr:to>
    <xdr:sp textlink="">
      <xdr:nvSpPr>
        <xdr:cNvPr id="535" name="楕円 534">
          <a:extLst>
            <a:ext uri="{FF2B5EF4-FFF2-40B4-BE49-F238E27FC236}">
              <a16:creationId xmlns:a16="http://schemas.microsoft.com/office/drawing/2014/main" id="{1507F78D-4009-4CB9-8976-DB85457D0675}"/>
            </a:ext>
          </a:extLst>
        </xdr:cNvPr>
        <xdr:cNvSpPr/>
      </xdr:nvSpPr>
      <xdr:spPr>
        <a:xfrm>
          <a:off x="14649450" y="67843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50817</xdr:rowOff>
    </xdr:from>
    <xdr:ext cx="405111" cy="259045"/>
    <xdr:sp textlink="">
      <xdr:nvSpPr>
        <xdr:cNvPr id="536" name="【一般廃棄物処理施設】&#10;有形固定資産減価償却率該当値テキスト">
          <a:extLst>
            <a:ext uri="{FF2B5EF4-FFF2-40B4-BE49-F238E27FC236}">
              <a16:creationId xmlns:a16="http://schemas.microsoft.com/office/drawing/2014/main" id="{C5F2C70F-4C1F-4FA4-BC44-7D296E24085E}"/>
            </a:ext>
          </a:extLst>
        </xdr:cNvPr>
        <xdr:cNvSpPr txBox="1"/>
      </xdr:nvSpPr>
      <xdr:spPr>
        <a:xfrm>
          <a:off x="14735175"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158750</xdr:rowOff>
    </xdr:from>
    <xdr:to>
      <xdr:col>81</xdr:col>
      <xdr:colOff>101600</xdr:colOff>
      <xdr:row>41</xdr:row>
      <xdr:rowOff>88900</xdr:rowOff>
    </xdr:to>
    <xdr:sp textlink="">
      <xdr:nvSpPr>
        <xdr:cNvPr id="537" name="楕円 536">
          <a:extLst>
            <a:ext uri="{FF2B5EF4-FFF2-40B4-BE49-F238E27FC236}">
              <a16:creationId xmlns:a16="http://schemas.microsoft.com/office/drawing/2014/main" id="{9C225279-A5E4-4873-AF34-2176BA6E7421}"/>
            </a:ext>
          </a:extLst>
        </xdr:cNvPr>
        <xdr:cNvSpPr/>
      </xdr:nvSpPr>
      <xdr:spPr>
        <a:xfrm>
          <a:off x="13887450" y="66484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38100</xdr:rowOff>
    </xdr:from>
    <xdr:to>
      <xdr:col>85</xdr:col>
      <xdr:colOff>127000</xdr:colOff>
      <xdr:row>42</xdr:row>
      <xdr:rowOff>15240</xdr:rowOff>
    </xdr:to>
    <xdr:cxnSp macro="">
      <xdr:nvCxnSpPr>
        <xdr:cNvPr id="538" name="直線コネクタ 537">
          <a:extLst>
            <a:ext uri="{FF2B5EF4-FFF2-40B4-BE49-F238E27FC236}">
              <a16:creationId xmlns:a16="http://schemas.microsoft.com/office/drawing/2014/main" id="{A2BF3CF2-03E6-44B9-8AD6-09959D6DAA65}"/>
            </a:ext>
          </a:extLst>
        </xdr:cNvPr>
        <xdr:cNvCxnSpPr/>
      </xdr:nvCxnSpPr>
      <xdr:spPr>
        <a:xfrm>
          <a:off x="13935075" y="6686550"/>
          <a:ext cx="762000" cy="1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33020</xdr:rowOff>
    </xdr:from>
    <xdr:to>
      <xdr:col>76</xdr:col>
      <xdr:colOff>165100</xdr:colOff>
      <xdr:row>40</xdr:row>
      <xdr:rowOff>134620</xdr:rowOff>
    </xdr:to>
    <xdr:sp textlink="">
      <xdr:nvSpPr>
        <xdr:cNvPr id="539" name="楕円 538">
          <a:extLst>
            <a:ext uri="{FF2B5EF4-FFF2-40B4-BE49-F238E27FC236}">
              <a16:creationId xmlns:a16="http://schemas.microsoft.com/office/drawing/2014/main" id="{D8B88CC1-AEFA-4DF1-B909-51876FD38479}"/>
            </a:ext>
          </a:extLst>
        </xdr:cNvPr>
        <xdr:cNvSpPr/>
      </xdr:nvSpPr>
      <xdr:spPr>
        <a:xfrm>
          <a:off x="13096875" y="65163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83820</xdr:rowOff>
    </xdr:from>
    <xdr:to>
      <xdr:col>81</xdr:col>
      <xdr:colOff>50800</xdr:colOff>
      <xdr:row>41</xdr:row>
      <xdr:rowOff>38100</xdr:rowOff>
    </xdr:to>
    <xdr:cxnSp macro="">
      <xdr:nvCxnSpPr>
        <xdr:cNvPr id="540" name="直線コネクタ 539">
          <a:extLst>
            <a:ext uri="{FF2B5EF4-FFF2-40B4-BE49-F238E27FC236}">
              <a16:creationId xmlns:a16="http://schemas.microsoft.com/office/drawing/2014/main" id="{9EC33EF0-F33C-4073-9103-324877F87DE1}"/>
            </a:ext>
          </a:extLst>
        </xdr:cNvPr>
        <xdr:cNvCxnSpPr/>
      </xdr:nvCxnSpPr>
      <xdr:spPr>
        <a:xfrm>
          <a:off x="13144500" y="6573520"/>
          <a:ext cx="790575" cy="1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59690</xdr:rowOff>
    </xdr:from>
    <xdr:to>
      <xdr:col>72</xdr:col>
      <xdr:colOff>38100</xdr:colOff>
      <xdr:row>40</xdr:row>
      <xdr:rowOff>161290</xdr:rowOff>
    </xdr:to>
    <xdr:sp textlink="">
      <xdr:nvSpPr>
        <xdr:cNvPr id="541" name="楕円 540">
          <a:extLst>
            <a:ext uri="{FF2B5EF4-FFF2-40B4-BE49-F238E27FC236}">
              <a16:creationId xmlns:a16="http://schemas.microsoft.com/office/drawing/2014/main" id="{893DE61B-5CB0-4E07-A864-2FF5FEB46570}"/>
            </a:ext>
          </a:extLst>
        </xdr:cNvPr>
        <xdr:cNvSpPr/>
      </xdr:nvSpPr>
      <xdr:spPr>
        <a:xfrm>
          <a:off x="12296775" y="65462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83820</xdr:rowOff>
    </xdr:from>
    <xdr:to>
      <xdr:col>76</xdr:col>
      <xdr:colOff>114300</xdr:colOff>
      <xdr:row>40</xdr:row>
      <xdr:rowOff>110490</xdr:rowOff>
    </xdr:to>
    <xdr:cxnSp macro="">
      <xdr:nvCxnSpPr>
        <xdr:cNvPr id="542" name="直線コネクタ 541">
          <a:extLst>
            <a:ext uri="{FF2B5EF4-FFF2-40B4-BE49-F238E27FC236}">
              <a16:creationId xmlns:a16="http://schemas.microsoft.com/office/drawing/2014/main" id="{4F433761-1132-47E3-A6CD-7C48326ACDDD}"/>
            </a:ext>
          </a:extLst>
        </xdr:cNvPr>
        <xdr:cNvCxnSpPr/>
      </xdr:nvCxnSpPr>
      <xdr:spPr>
        <a:xfrm flipV="1">
          <a:off x="12344400" y="6573520"/>
          <a:ext cx="8001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132080</xdr:rowOff>
    </xdr:from>
    <xdr:to>
      <xdr:col>67</xdr:col>
      <xdr:colOff>101600</xdr:colOff>
      <xdr:row>40</xdr:row>
      <xdr:rowOff>62230</xdr:rowOff>
    </xdr:to>
    <xdr:sp textlink="">
      <xdr:nvSpPr>
        <xdr:cNvPr id="543" name="楕円 542">
          <a:extLst>
            <a:ext uri="{FF2B5EF4-FFF2-40B4-BE49-F238E27FC236}">
              <a16:creationId xmlns:a16="http://schemas.microsoft.com/office/drawing/2014/main" id="{1040726B-0647-42D3-ABA6-E69DF691A3B4}"/>
            </a:ext>
          </a:extLst>
        </xdr:cNvPr>
        <xdr:cNvSpPr/>
      </xdr:nvSpPr>
      <xdr:spPr>
        <a:xfrm>
          <a:off x="11487150" y="64566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11430</xdr:rowOff>
    </xdr:from>
    <xdr:to>
      <xdr:col>71</xdr:col>
      <xdr:colOff>177800</xdr:colOff>
      <xdr:row>40</xdr:row>
      <xdr:rowOff>110490</xdr:rowOff>
    </xdr:to>
    <xdr:cxnSp macro="">
      <xdr:nvCxnSpPr>
        <xdr:cNvPr id="544" name="直線コネクタ 543">
          <a:extLst>
            <a:ext uri="{FF2B5EF4-FFF2-40B4-BE49-F238E27FC236}">
              <a16:creationId xmlns:a16="http://schemas.microsoft.com/office/drawing/2014/main" id="{D103B550-873A-4350-9ED9-85812F9A86C1}"/>
            </a:ext>
          </a:extLst>
        </xdr:cNvPr>
        <xdr:cNvCxnSpPr/>
      </xdr:nvCxnSpPr>
      <xdr:spPr>
        <a:xfrm>
          <a:off x="11534775" y="6494780"/>
          <a:ext cx="809625"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33037</xdr:rowOff>
    </xdr:from>
    <xdr:ext cx="405111" cy="259045"/>
    <xdr:sp textlink="">
      <xdr:nvSpPr>
        <xdr:cNvPr id="545" name="n_1aveValue【一般廃棄物処理施設】&#10;有形固定資産減価償却率">
          <a:extLst>
            <a:ext uri="{FF2B5EF4-FFF2-40B4-BE49-F238E27FC236}">
              <a16:creationId xmlns:a16="http://schemas.microsoft.com/office/drawing/2014/main" id="{524DFC90-12B2-43ED-B446-9BF4C514DACB}"/>
            </a:ext>
          </a:extLst>
        </xdr:cNvPr>
        <xdr:cNvSpPr txBox="1"/>
      </xdr:nvSpPr>
      <xdr:spPr>
        <a:xfrm>
          <a:off x="13745219" y="619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151147</xdr:rowOff>
    </xdr:from>
    <xdr:ext cx="405111" cy="259045"/>
    <xdr:sp textlink="">
      <xdr:nvSpPr>
        <xdr:cNvPr id="546" name="n_2aveValue【一般廃棄物処理施設】&#10;有形固定資産減価償却率">
          <a:extLst>
            <a:ext uri="{FF2B5EF4-FFF2-40B4-BE49-F238E27FC236}">
              <a16:creationId xmlns:a16="http://schemas.microsoft.com/office/drawing/2014/main" id="{1DA13450-F851-410D-ADEB-1B1EBC989023}"/>
            </a:ext>
          </a:extLst>
        </xdr:cNvPr>
        <xdr:cNvSpPr txBox="1"/>
      </xdr:nvSpPr>
      <xdr:spPr>
        <a:xfrm>
          <a:off x="12964169"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109237</xdr:rowOff>
    </xdr:from>
    <xdr:ext cx="405111" cy="259045"/>
    <xdr:sp textlink="">
      <xdr:nvSpPr>
        <xdr:cNvPr id="547" name="n_3aveValue【一般廃棄物処理施設】&#10;有形固定資産減価償却率">
          <a:extLst>
            <a:ext uri="{FF2B5EF4-FFF2-40B4-BE49-F238E27FC236}">
              <a16:creationId xmlns:a16="http://schemas.microsoft.com/office/drawing/2014/main" id="{6343466A-8FA5-43BC-B13E-21CFE4349DF4}"/>
            </a:ext>
          </a:extLst>
        </xdr:cNvPr>
        <xdr:cNvSpPr txBox="1"/>
      </xdr:nvSpPr>
      <xdr:spPr>
        <a:xfrm>
          <a:off x="12164069" y="610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151147</xdr:rowOff>
    </xdr:from>
    <xdr:ext cx="405111" cy="259045"/>
    <xdr:sp textlink="">
      <xdr:nvSpPr>
        <xdr:cNvPr id="548" name="n_4aveValue【一般廃棄物処理施設】&#10;有形固定資産減価償却率">
          <a:extLst>
            <a:ext uri="{FF2B5EF4-FFF2-40B4-BE49-F238E27FC236}">
              <a16:creationId xmlns:a16="http://schemas.microsoft.com/office/drawing/2014/main" id="{AE7E8459-782A-4ACF-81DC-FBDA7A31E14E}"/>
            </a:ext>
          </a:extLst>
        </xdr:cNvPr>
        <xdr:cNvSpPr txBox="1"/>
      </xdr:nvSpPr>
      <xdr:spPr>
        <a:xfrm>
          <a:off x="113544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80027</xdr:rowOff>
    </xdr:from>
    <xdr:ext cx="405111" cy="259045"/>
    <xdr:sp textlink="">
      <xdr:nvSpPr>
        <xdr:cNvPr id="549" name="n_1mainValue【一般廃棄物処理施設】&#10;有形固定資産減価償却率">
          <a:extLst>
            <a:ext uri="{FF2B5EF4-FFF2-40B4-BE49-F238E27FC236}">
              <a16:creationId xmlns:a16="http://schemas.microsoft.com/office/drawing/2014/main" id="{D9C5C8EE-C1F4-446F-9A16-857981D70C30}"/>
            </a:ext>
          </a:extLst>
        </xdr:cNvPr>
        <xdr:cNvSpPr txBox="1"/>
      </xdr:nvSpPr>
      <xdr:spPr>
        <a:xfrm>
          <a:off x="13745219" y="673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125747</xdr:rowOff>
    </xdr:from>
    <xdr:ext cx="405111" cy="259045"/>
    <xdr:sp textlink="">
      <xdr:nvSpPr>
        <xdr:cNvPr id="550" name="n_2mainValue【一般廃棄物処理施設】&#10;有形固定資産減価償却率">
          <a:extLst>
            <a:ext uri="{FF2B5EF4-FFF2-40B4-BE49-F238E27FC236}">
              <a16:creationId xmlns:a16="http://schemas.microsoft.com/office/drawing/2014/main" id="{0939361D-0B5D-496C-98F6-088F2963778E}"/>
            </a:ext>
          </a:extLst>
        </xdr:cNvPr>
        <xdr:cNvSpPr txBox="1"/>
      </xdr:nvSpPr>
      <xdr:spPr>
        <a:xfrm>
          <a:off x="12964169" y="6609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152417</xdr:rowOff>
    </xdr:from>
    <xdr:ext cx="405111" cy="259045"/>
    <xdr:sp textlink="">
      <xdr:nvSpPr>
        <xdr:cNvPr id="551" name="n_3mainValue【一般廃棄物処理施設】&#10;有形固定資産減価償却率">
          <a:extLst>
            <a:ext uri="{FF2B5EF4-FFF2-40B4-BE49-F238E27FC236}">
              <a16:creationId xmlns:a16="http://schemas.microsoft.com/office/drawing/2014/main" id="{C1B74E7B-9A86-48DA-8FBC-82A49E71D99E}"/>
            </a:ext>
          </a:extLst>
        </xdr:cNvPr>
        <xdr:cNvSpPr txBox="1"/>
      </xdr:nvSpPr>
      <xdr:spPr>
        <a:xfrm>
          <a:off x="12164069"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53357</xdr:rowOff>
    </xdr:from>
    <xdr:ext cx="405111" cy="259045"/>
    <xdr:sp textlink="">
      <xdr:nvSpPr>
        <xdr:cNvPr id="552" name="n_4mainValue【一般廃棄物処理施設】&#10;有形固定資産減価償却率">
          <a:extLst>
            <a:ext uri="{FF2B5EF4-FFF2-40B4-BE49-F238E27FC236}">
              <a16:creationId xmlns:a16="http://schemas.microsoft.com/office/drawing/2014/main" id="{B0310E1A-83F0-490C-915C-424B015E4750}"/>
            </a:ext>
          </a:extLst>
        </xdr:cNvPr>
        <xdr:cNvSpPr txBox="1"/>
      </xdr:nvSpPr>
      <xdr:spPr>
        <a:xfrm>
          <a:off x="11354444" y="653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53" name="正方形/長方形 552">
          <a:extLst>
            <a:ext uri="{FF2B5EF4-FFF2-40B4-BE49-F238E27FC236}">
              <a16:creationId xmlns:a16="http://schemas.microsoft.com/office/drawing/2014/main" id="{568D45CA-29EB-4526-92B4-422637D44AC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54" name="正方形/長方形 553">
          <a:extLst>
            <a:ext uri="{FF2B5EF4-FFF2-40B4-BE49-F238E27FC236}">
              <a16:creationId xmlns:a16="http://schemas.microsoft.com/office/drawing/2014/main" id="{23BFE809-53D1-4920-9B32-B44B532CC65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55" name="正方形/長方形 554">
          <a:extLst>
            <a:ext uri="{FF2B5EF4-FFF2-40B4-BE49-F238E27FC236}">
              <a16:creationId xmlns:a16="http://schemas.microsoft.com/office/drawing/2014/main" id="{428AFA6D-FD70-4275-99AA-E301B4A3DF66}"/>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56" name="正方形/長方形 555">
          <a:extLst>
            <a:ext uri="{FF2B5EF4-FFF2-40B4-BE49-F238E27FC236}">
              <a16:creationId xmlns:a16="http://schemas.microsoft.com/office/drawing/2014/main" id="{909C211F-E837-4F4C-8957-5711A2AFD3A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57" name="正方形/長方形 556">
          <a:extLst>
            <a:ext uri="{FF2B5EF4-FFF2-40B4-BE49-F238E27FC236}">
              <a16:creationId xmlns:a16="http://schemas.microsoft.com/office/drawing/2014/main" id="{34122636-2989-46E3-8D03-4E8C1E3F383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58" name="正方形/長方形 557">
          <a:extLst>
            <a:ext uri="{FF2B5EF4-FFF2-40B4-BE49-F238E27FC236}">
              <a16:creationId xmlns:a16="http://schemas.microsoft.com/office/drawing/2014/main" id="{12ED72FE-1BD8-4837-86FC-2D4EA4F42FB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59" name="正方形/長方形 558">
          <a:extLst>
            <a:ext uri="{FF2B5EF4-FFF2-40B4-BE49-F238E27FC236}">
              <a16:creationId xmlns:a16="http://schemas.microsoft.com/office/drawing/2014/main" id="{9A37C21B-BC1C-4750-ADF6-AD35CE7A814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60" name="正方形/長方形 559">
          <a:extLst>
            <a:ext uri="{FF2B5EF4-FFF2-40B4-BE49-F238E27FC236}">
              <a16:creationId xmlns:a16="http://schemas.microsoft.com/office/drawing/2014/main" id="{7FBE24D3-DD23-4DCF-962C-8868F3A0FF7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61" name="テキスト ボックス 560">
          <a:extLst>
            <a:ext uri="{FF2B5EF4-FFF2-40B4-BE49-F238E27FC236}">
              <a16:creationId xmlns:a16="http://schemas.microsoft.com/office/drawing/2014/main" id="{0D42E826-3264-4953-A438-4820627EF65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5AA7DC3C-AA50-4753-8BAA-84F6096BD9C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textlink="">
      <xdr:nvSpPr>
        <xdr:cNvPr id="563" name="テキスト ボックス 562">
          <a:extLst>
            <a:ext uri="{FF2B5EF4-FFF2-40B4-BE49-F238E27FC236}">
              <a16:creationId xmlns:a16="http://schemas.microsoft.com/office/drawing/2014/main" id="{B287086D-EA0F-4652-9917-6C04365245D6}"/>
            </a:ext>
          </a:extLst>
        </xdr:cNvPr>
        <xdr:cNvSpPr txBox="1"/>
      </xdr:nvSpPr>
      <xdr:spPr>
        <a:xfrm>
          <a:off x="16248514" y="70745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64" name="直線コネクタ 563">
          <a:extLst>
            <a:ext uri="{FF2B5EF4-FFF2-40B4-BE49-F238E27FC236}">
              <a16:creationId xmlns:a16="http://schemas.microsoft.com/office/drawing/2014/main" id="{897AC4CF-64BA-463F-B775-C9BAA2F7362C}"/>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textlink="">
      <xdr:nvSpPr>
        <xdr:cNvPr id="565" name="テキスト ボックス 564">
          <a:extLst>
            <a:ext uri="{FF2B5EF4-FFF2-40B4-BE49-F238E27FC236}">
              <a16:creationId xmlns:a16="http://schemas.microsoft.com/office/drawing/2014/main" id="{0FCE4493-A6E1-4C21-B68F-4330DCC78216}"/>
            </a:ext>
          </a:extLst>
        </xdr:cNvPr>
        <xdr:cNvSpPr txBox="1"/>
      </xdr:nvSpPr>
      <xdr:spPr>
        <a:xfrm>
          <a:off x="15985051" y="6773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6" name="直線コネクタ 565">
          <a:extLst>
            <a:ext uri="{FF2B5EF4-FFF2-40B4-BE49-F238E27FC236}">
              <a16:creationId xmlns:a16="http://schemas.microsoft.com/office/drawing/2014/main" id="{B9997C38-31DC-43B5-AB20-0F863B20FCCA}"/>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textlink="">
      <xdr:nvSpPr>
        <xdr:cNvPr id="567" name="テキスト ボックス 566">
          <a:extLst>
            <a:ext uri="{FF2B5EF4-FFF2-40B4-BE49-F238E27FC236}">
              <a16:creationId xmlns:a16="http://schemas.microsoft.com/office/drawing/2014/main" id="{B27AC817-B8D6-47AA-A66F-861C2AA26F54}"/>
            </a:ext>
          </a:extLst>
        </xdr:cNvPr>
        <xdr:cNvSpPr txBox="1"/>
      </xdr:nvSpPr>
      <xdr:spPr>
        <a:xfrm>
          <a:off x="15985051"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8" name="直線コネクタ 567">
          <a:extLst>
            <a:ext uri="{FF2B5EF4-FFF2-40B4-BE49-F238E27FC236}">
              <a16:creationId xmlns:a16="http://schemas.microsoft.com/office/drawing/2014/main" id="{5C7AF52E-E137-4B1D-BD9C-879C83775945}"/>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textlink="">
      <xdr:nvSpPr>
        <xdr:cNvPr id="569" name="テキスト ボックス 568">
          <a:extLst>
            <a:ext uri="{FF2B5EF4-FFF2-40B4-BE49-F238E27FC236}">
              <a16:creationId xmlns:a16="http://schemas.microsoft.com/office/drawing/2014/main" id="{2CA278CD-DE3D-47A1-A14F-0131B1CBEBB0}"/>
            </a:ext>
          </a:extLst>
        </xdr:cNvPr>
        <xdr:cNvSpPr txBox="1"/>
      </xdr:nvSpPr>
      <xdr:spPr>
        <a:xfrm>
          <a:off x="15985051"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0" name="直線コネクタ 569">
          <a:extLst>
            <a:ext uri="{FF2B5EF4-FFF2-40B4-BE49-F238E27FC236}">
              <a16:creationId xmlns:a16="http://schemas.microsoft.com/office/drawing/2014/main" id="{8CE190E9-04E5-4B9A-9766-9FF8A58784C0}"/>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textlink="">
      <xdr:nvSpPr>
        <xdr:cNvPr id="571" name="テキスト ボックス 570">
          <a:extLst>
            <a:ext uri="{FF2B5EF4-FFF2-40B4-BE49-F238E27FC236}">
              <a16:creationId xmlns:a16="http://schemas.microsoft.com/office/drawing/2014/main" id="{3EF0D558-4465-4B54-816D-506340532F49}"/>
            </a:ext>
          </a:extLst>
        </xdr:cNvPr>
        <xdr:cNvSpPr txBox="1"/>
      </xdr:nvSpPr>
      <xdr:spPr>
        <a:xfrm>
          <a:off x="15985051"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2" name="直線コネクタ 571">
          <a:extLst>
            <a:ext uri="{FF2B5EF4-FFF2-40B4-BE49-F238E27FC236}">
              <a16:creationId xmlns:a16="http://schemas.microsoft.com/office/drawing/2014/main" id="{F57310DC-1CE6-4C44-A49F-17274BDF78F0}"/>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textlink="">
      <xdr:nvSpPr>
        <xdr:cNvPr id="573" name="テキスト ボックス 572">
          <a:extLst>
            <a:ext uri="{FF2B5EF4-FFF2-40B4-BE49-F238E27FC236}">
              <a16:creationId xmlns:a16="http://schemas.microsoft.com/office/drawing/2014/main" id="{A9ACCC36-7205-4760-AAFD-9D164A590F32}"/>
            </a:ext>
          </a:extLst>
        </xdr:cNvPr>
        <xdr:cNvSpPr txBox="1"/>
      </xdr:nvSpPr>
      <xdr:spPr>
        <a:xfrm>
          <a:off x="159368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4" name="直線コネクタ 573">
          <a:extLst>
            <a:ext uri="{FF2B5EF4-FFF2-40B4-BE49-F238E27FC236}">
              <a16:creationId xmlns:a16="http://schemas.microsoft.com/office/drawing/2014/main" id="{4B08096B-2491-4C87-A802-DB490CE33493}"/>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textlink="">
      <xdr:nvSpPr>
        <xdr:cNvPr id="575" name="テキスト ボックス 574">
          <a:extLst>
            <a:ext uri="{FF2B5EF4-FFF2-40B4-BE49-F238E27FC236}">
              <a16:creationId xmlns:a16="http://schemas.microsoft.com/office/drawing/2014/main" id="{CACB76B0-AB95-4593-AC96-E7A8B8A43405}"/>
            </a:ext>
          </a:extLst>
        </xdr:cNvPr>
        <xdr:cNvSpPr txBox="1"/>
      </xdr:nvSpPr>
      <xdr:spPr>
        <a:xfrm>
          <a:off x="159368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804021BE-7ADE-4589-9752-3882FEF6B5D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577" name="テキスト ボックス 576">
          <a:extLst>
            <a:ext uri="{FF2B5EF4-FFF2-40B4-BE49-F238E27FC236}">
              <a16:creationId xmlns:a16="http://schemas.microsoft.com/office/drawing/2014/main" id="{D995F3C9-7F50-41C2-8E83-3371E62ABECA}"/>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78" name="【一般廃棄物処理施設】&#10;一人当たり有形固定資産（償却資産）額グラフ枠">
          <a:extLst>
            <a:ext uri="{FF2B5EF4-FFF2-40B4-BE49-F238E27FC236}">
              <a16:creationId xmlns:a16="http://schemas.microsoft.com/office/drawing/2014/main" id="{C1666090-F2B7-4FDA-8D6E-5869BE5DA76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167068</xdr:rowOff>
    </xdr:from>
    <xdr:to>
      <xdr:col>116</xdr:col>
      <xdr:colOff>62864</xdr:colOff>
      <xdr:row>42</xdr:row>
      <xdr:rowOff>79923</xdr:rowOff>
    </xdr:to>
    <xdr:cxnSp macro="">
      <xdr:nvCxnSpPr>
        <xdr:cNvPr id="579" name="直線コネクタ 578">
          <a:extLst>
            <a:ext uri="{FF2B5EF4-FFF2-40B4-BE49-F238E27FC236}">
              <a16:creationId xmlns:a16="http://schemas.microsoft.com/office/drawing/2014/main" id="{8CD8F6C3-26B0-497C-994C-23349D057B61}"/>
            </a:ext>
          </a:extLst>
        </xdr:cNvPr>
        <xdr:cNvCxnSpPr/>
      </xdr:nvCxnSpPr>
      <xdr:spPr>
        <a:xfrm flipV="1">
          <a:off x="19954239" y="5355018"/>
          <a:ext cx="0" cy="1538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83750</xdr:rowOff>
    </xdr:from>
    <xdr:ext cx="534377" cy="259045"/>
    <xdr:sp textlink="">
      <xdr:nvSpPr>
        <xdr:cNvPr id="580" name="【一般廃棄物処理施設】&#10;一人当たり有形固定資産（償却資産）額最小値テキスト">
          <a:extLst>
            <a:ext uri="{FF2B5EF4-FFF2-40B4-BE49-F238E27FC236}">
              <a16:creationId xmlns:a16="http://schemas.microsoft.com/office/drawing/2014/main" id="{5F20279C-B226-4516-BE18-890B1B77BAC9}"/>
            </a:ext>
          </a:extLst>
        </xdr:cNvPr>
        <xdr:cNvSpPr txBox="1"/>
      </xdr:nvSpPr>
      <xdr:spPr>
        <a:xfrm>
          <a:off x="19992975" y="689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79923</xdr:rowOff>
    </xdr:from>
    <xdr:to>
      <xdr:col>116</xdr:col>
      <xdr:colOff>152400</xdr:colOff>
      <xdr:row>42</xdr:row>
      <xdr:rowOff>79923</xdr:rowOff>
    </xdr:to>
    <xdr:cxnSp macro="">
      <xdr:nvCxnSpPr>
        <xdr:cNvPr id="581" name="直線コネクタ 580">
          <a:extLst>
            <a:ext uri="{FF2B5EF4-FFF2-40B4-BE49-F238E27FC236}">
              <a16:creationId xmlns:a16="http://schemas.microsoft.com/office/drawing/2014/main" id="{4201CBBC-05FE-45BC-A805-B1F442B69B3B}"/>
            </a:ext>
          </a:extLst>
        </xdr:cNvPr>
        <xdr:cNvCxnSpPr/>
      </xdr:nvCxnSpPr>
      <xdr:spPr>
        <a:xfrm>
          <a:off x="19878675" y="68934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113745</xdr:rowOff>
    </xdr:from>
    <xdr:ext cx="599010" cy="259045"/>
    <xdr:sp textlink="">
      <xdr:nvSpPr>
        <xdr:cNvPr id="582" name="【一般廃棄物処理施設】&#10;一人当たり有形固定資産（償却資産）額最大値テキスト">
          <a:extLst>
            <a:ext uri="{FF2B5EF4-FFF2-40B4-BE49-F238E27FC236}">
              <a16:creationId xmlns:a16="http://schemas.microsoft.com/office/drawing/2014/main" id="{E2462738-2B68-490D-AD20-E868D5B6184E}"/>
            </a:ext>
          </a:extLst>
        </xdr:cNvPr>
        <xdr:cNvSpPr txBox="1"/>
      </xdr:nvSpPr>
      <xdr:spPr>
        <a:xfrm>
          <a:off x="19992975" y="5142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167068</xdr:rowOff>
    </xdr:from>
    <xdr:to>
      <xdr:col>116</xdr:col>
      <xdr:colOff>152400</xdr:colOff>
      <xdr:row>32</xdr:row>
      <xdr:rowOff>167068</xdr:rowOff>
    </xdr:to>
    <xdr:cxnSp macro="">
      <xdr:nvCxnSpPr>
        <xdr:cNvPr id="583" name="直線コネクタ 582">
          <a:extLst>
            <a:ext uri="{FF2B5EF4-FFF2-40B4-BE49-F238E27FC236}">
              <a16:creationId xmlns:a16="http://schemas.microsoft.com/office/drawing/2014/main" id="{53832CF0-3504-415C-887E-880E76FE3331}"/>
            </a:ext>
          </a:extLst>
        </xdr:cNvPr>
        <xdr:cNvCxnSpPr/>
      </xdr:nvCxnSpPr>
      <xdr:spPr>
        <a:xfrm>
          <a:off x="19878675" y="53550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145951</xdr:rowOff>
    </xdr:from>
    <xdr:ext cx="534377" cy="259045"/>
    <xdr:sp textlink="">
      <xdr:nvSpPr>
        <xdr:cNvPr id="584" name="【一般廃棄物処理施設】&#10;一人当たり有形固定資産（償却資産）額平均値テキスト">
          <a:extLst>
            <a:ext uri="{FF2B5EF4-FFF2-40B4-BE49-F238E27FC236}">
              <a16:creationId xmlns:a16="http://schemas.microsoft.com/office/drawing/2014/main" id="{443EA0AA-9069-4576-BA85-C45318070A6F}"/>
            </a:ext>
          </a:extLst>
        </xdr:cNvPr>
        <xdr:cNvSpPr txBox="1"/>
      </xdr:nvSpPr>
      <xdr:spPr>
        <a:xfrm>
          <a:off x="19992975" y="61435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167524</xdr:rowOff>
    </xdr:from>
    <xdr:to>
      <xdr:col>116</xdr:col>
      <xdr:colOff>114300</xdr:colOff>
      <xdr:row>38</xdr:row>
      <xdr:rowOff>97674</xdr:rowOff>
    </xdr:to>
    <xdr:sp textlink="">
      <xdr:nvSpPr>
        <xdr:cNvPr id="585" name="フローチャート: 判断 584">
          <a:extLst>
            <a:ext uri="{FF2B5EF4-FFF2-40B4-BE49-F238E27FC236}">
              <a16:creationId xmlns:a16="http://schemas.microsoft.com/office/drawing/2014/main" id="{27B2C235-BE79-4727-92DD-B2B63AFED9DA}"/>
            </a:ext>
          </a:extLst>
        </xdr:cNvPr>
        <xdr:cNvSpPr/>
      </xdr:nvSpPr>
      <xdr:spPr>
        <a:xfrm>
          <a:off x="19897725" y="61650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28046</xdr:rowOff>
    </xdr:from>
    <xdr:to>
      <xdr:col>112</xdr:col>
      <xdr:colOff>38100</xdr:colOff>
      <xdr:row>38</xdr:row>
      <xdr:rowOff>129646</xdr:rowOff>
    </xdr:to>
    <xdr:sp textlink="">
      <xdr:nvSpPr>
        <xdr:cNvPr id="586" name="フローチャート: 判断 585">
          <a:extLst>
            <a:ext uri="{FF2B5EF4-FFF2-40B4-BE49-F238E27FC236}">
              <a16:creationId xmlns:a16="http://schemas.microsoft.com/office/drawing/2014/main" id="{4C0CA2C7-EF34-470D-ADFD-BECAEC2E13CE}"/>
            </a:ext>
          </a:extLst>
        </xdr:cNvPr>
        <xdr:cNvSpPr/>
      </xdr:nvSpPr>
      <xdr:spPr>
        <a:xfrm>
          <a:off x="19154775" y="61938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49582</xdr:rowOff>
    </xdr:from>
    <xdr:to>
      <xdr:col>107</xdr:col>
      <xdr:colOff>101600</xdr:colOff>
      <xdr:row>38</xdr:row>
      <xdr:rowOff>151182</xdr:rowOff>
    </xdr:to>
    <xdr:sp textlink="">
      <xdr:nvSpPr>
        <xdr:cNvPr id="587" name="フローチャート: 判断 586">
          <a:extLst>
            <a:ext uri="{FF2B5EF4-FFF2-40B4-BE49-F238E27FC236}">
              <a16:creationId xmlns:a16="http://schemas.microsoft.com/office/drawing/2014/main" id="{629B04DC-A230-4274-BA86-F4DFB2CEBE40}"/>
            </a:ext>
          </a:extLst>
        </xdr:cNvPr>
        <xdr:cNvSpPr/>
      </xdr:nvSpPr>
      <xdr:spPr>
        <a:xfrm>
          <a:off x="18345150" y="620908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62531</xdr:rowOff>
    </xdr:from>
    <xdr:to>
      <xdr:col>102</xdr:col>
      <xdr:colOff>165100</xdr:colOff>
      <xdr:row>38</xdr:row>
      <xdr:rowOff>164131</xdr:rowOff>
    </xdr:to>
    <xdr:sp textlink="">
      <xdr:nvSpPr>
        <xdr:cNvPr id="588" name="フローチャート: 判断 587">
          <a:extLst>
            <a:ext uri="{FF2B5EF4-FFF2-40B4-BE49-F238E27FC236}">
              <a16:creationId xmlns:a16="http://schemas.microsoft.com/office/drawing/2014/main" id="{C4B1D91D-7FF3-4900-95C8-2D523309D925}"/>
            </a:ext>
          </a:extLst>
        </xdr:cNvPr>
        <xdr:cNvSpPr/>
      </xdr:nvSpPr>
      <xdr:spPr>
        <a:xfrm>
          <a:off x="17554575" y="62283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94307</xdr:rowOff>
    </xdr:from>
    <xdr:to>
      <xdr:col>98</xdr:col>
      <xdr:colOff>38100</xdr:colOff>
      <xdr:row>39</xdr:row>
      <xdr:rowOff>24457</xdr:rowOff>
    </xdr:to>
    <xdr:sp textlink="">
      <xdr:nvSpPr>
        <xdr:cNvPr id="589" name="フローチャート: 判断 588">
          <a:extLst>
            <a:ext uri="{FF2B5EF4-FFF2-40B4-BE49-F238E27FC236}">
              <a16:creationId xmlns:a16="http://schemas.microsoft.com/office/drawing/2014/main" id="{223F00F7-6B72-4D28-8E29-A0DECE50AFF1}"/>
            </a:ext>
          </a:extLst>
        </xdr:cNvPr>
        <xdr:cNvSpPr/>
      </xdr:nvSpPr>
      <xdr:spPr>
        <a:xfrm>
          <a:off x="16754475" y="62569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90" name="テキスト ボックス 589">
          <a:extLst>
            <a:ext uri="{FF2B5EF4-FFF2-40B4-BE49-F238E27FC236}">
              <a16:creationId xmlns:a16="http://schemas.microsoft.com/office/drawing/2014/main" id="{F77D13B7-8C31-4360-BFC4-A31E1D8FFE5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91" name="テキスト ボックス 590">
          <a:extLst>
            <a:ext uri="{FF2B5EF4-FFF2-40B4-BE49-F238E27FC236}">
              <a16:creationId xmlns:a16="http://schemas.microsoft.com/office/drawing/2014/main" id="{C580641E-2C05-4B9E-9A59-44BCE878A679}"/>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92" name="テキスト ボックス 591">
          <a:extLst>
            <a:ext uri="{FF2B5EF4-FFF2-40B4-BE49-F238E27FC236}">
              <a16:creationId xmlns:a16="http://schemas.microsoft.com/office/drawing/2014/main" id="{3D2A3721-DB5D-41AA-B121-437BAD6A41F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93" name="テキスト ボックス 592">
          <a:extLst>
            <a:ext uri="{FF2B5EF4-FFF2-40B4-BE49-F238E27FC236}">
              <a16:creationId xmlns:a16="http://schemas.microsoft.com/office/drawing/2014/main" id="{19C587A2-C087-4389-8243-EDFDF157C9AC}"/>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94" name="テキスト ボックス 593">
          <a:extLst>
            <a:ext uri="{FF2B5EF4-FFF2-40B4-BE49-F238E27FC236}">
              <a16:creationId xmlns:a16="http://schemas.microsoft.com/office/drawing/2014/main" id="{7B1232F9-251A-40F0-A2EC-EA1ED7C510E0}"/>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158184</xdr:rowOff>
    </xdr:from>
    <xdr:to>
      <xdr:col>116</xdr:col>
      <xdr:colOff>114300</xdr:colOff>
      <xdr:row>37</xdr:row>
      <xdr:rowOff>88334</xdr:rowOff>
    </xdr:to>
    <xdr:sp textlink="">
      <xdr:nvSpPr>
        <xdr:cNvPr id="595" name="楕円 594">
          <a:extLst>
            <a:ext uri="{FF2B5EF4-FFF2-40B4-BE49-F238E27FC236}">
              <a16:creationId xmlns:a16="http://schemas.microsoft.com/office/drawing/2014/main" id="{2CC2C27C-03BE-41CF-B59B-DB42AD1C4EB3}"/>
            </a:ext>
          </a:extLst>
        </xdr:cNvPr>
        <xdr:cNvSpPr/>
      </xdr:nvSpPr>
      <xdr:spPr>
        <a:xfrm>
          <a:off x="19897725" y="600018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9611</xdr:rowOff>
    </xdr:from>
    <xdr:ext cx="534377" cy="259045"/>
    <xdr:sp textlink="">
      <xdr:nvSpPr>
        <xdr:cNvPr id="596" name="【一般廃棄物処理施設】&#10;一人当たり有形固定資産（償却資産）額該当値テキスト">
          <a:extLst>
            <a:ext uri="{FF2B5EF4-FFF2-40B4-BE49-F238E27FC236}">
              <a16:creationId xmlns:a16="http://schemas.microsoft.com/office/drawing/2014/main" id="{17BE934F-7D70-4EDA-A252-512FF9EF3156}"/>
            </a:ext>
          </a:extLst>
        </xdr:cNvPr>
        <xdr:cNvSpPr txBox="1"/>
      </xdr:nvSpPr>
      <xdr:spPr>
        <a:xfrm>
          <a:off x="19992975" y="584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166789</xdr:rowOff>
    </xdr:from>
    <xdr:to>
      <xdr:col>112</xdr:col>
      <xdr:colOff>38100</xdr:colOff>
      <xdr:row>37</xdr:row>
      <xdr:rowOff>96939</xdr:rowOff>
    </xdr:to>
    <xdr:sp textlink="">
      <xdr:nvSpPr>
        <xdr:cNvPr id="597" name="楕円 596">
          <a:extLst>
            <a:ext uri="{FF2B5EF4-FFF2-40B4-BE49-F238E27FC236}">
              <a16:creationId xmlns:a16="http://schemas.microsoft.com/office/drawing/2014/main" id="{20E6790D-4BDA-48B1-BCB2-48D534811FDD}"/>
            </a:ext>
          </a:extLst>
        </xdr:cNvPr>
        <xdr:cNvSpPr/>
      </xdr:nvSpPr>
      <xdr:spPr>
        <a:xfrm>
          <a:off x="19154775" y="60024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37534</xdr:rowOff>
    </xdr:from>
    <xdr:to>
      <xdr:col>116</xdr:col>
      <xdr:colOff>63500</xdr:colOff>
      <xdr:row>37</xdr:row>
      <xdr:rowOff>46139</xdr:rowOff>
    </xdr:to>
    <xdr:cxnSp macro="">
      <xdr:nvCxnSpPr>
        <xdr:cNvPr id="598" name="直線コネクタ 597">
          <a:extLst>
            <a:ext uri="{FF2B5EF4-FFF2-40B4-BE49-F238E27FC236}">
              <a16:creationId xmlns:a16="http://schemas.microsoft.com/office/drawing/2014/main" id="{BA47D3A4-EDAF-4838-AFC1-320947ED03C9}"/>
            </a:ext>
          </a:extLst>
        </xdr:cNvPr>
        <xdr:cNvCxnSpPr/>
      </xdr:nvCxnSpPr>
      <xdr:spPr>
        <a:xfrm flipV="1">
          <a:off x="19202400" y="6038284"/>
          <a:ext cx="752475" cy="1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8712</xdr:rowOff>
    </xdr:from>
    <xdr:to>
      <xdr:col>107</xdr:col>
      <xdr:colOff>101600</xdr:colOff>
      <xdr:row>37</xdr:row>
      <xdr:rowOff>110312</xdr:rowOff>
    </xdr:to>
    <xdr:sp textlink="">
      <xdr:nvSpPr>
        <xdr:cNvPr id="599" name="楕円 598">
          <a:extLst>
            <a:ext uri="{FF2B5EF4-FFF2-40B4-BE49-F238E27FC236}">
              <a16:creationId xmlns:a16="http://schemas.microsoft.com/office/drawing/2014/main" id="{989EB86C-EF47-4FFD-988D-00900C2E56E9}"/>
            </a:ext>
          </a:extLst>
        </xdr:cNvPr>
        <xdr:cNvSpPr/>
      </xdr:nvSpPr>
      <xdr:spPr>
        <a:xfrm>
          <a:off x="18345150" y="60126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46139</xdr:rowOff>
    </xdr:from>
    <xdr:to>
      <xdr:col>111</xdr:col>
      <xdr:colOff>177800</xdr:colOff>
      <xdr:row>37</xdr:row>
      <xdr:rowOff>59512</xdr:rowOff>
    </xdr:to>
    <xdr:cxnSp macro="">
      <xdr:nvCxnSpPr>
        <xdr:cNvPr id="600" name="直線コネクタ 599">
          <a:extLst>
            <a:ext uri="{FF2B5EF4-FFF2-40B4-BE49-F238E27FC236}">
              <a16:creationId xmlns:a16="http://schemas.microsoft.com/office/drawing/2014/main" id="{060A1784-E4BA-4FFB-AE9F-79C79034CB97}"/>
            </a:ext>
          </a:extLst>
        </xdr:cNvPr>
        <xdr:cNvCxnSpPr/>
      </xdr:nvCxnSpPr>
      <xdr:spPr>
        <a:xfrm flipV="1">
          <a:off x="18392775" y="6050064"/>
          <a:ext cx="809625" cy="1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76100</xdr:rowOff>
    </xdr:from>
    <xdr:to>
      <xdr:col>102</xdr:col>
      <xdr:colOff>165100</xdr:colOff>
      <xdr:row>38</xdr:row>
      <xdr:rowOff>6251</xdr:rowOff>
    </xdr:to>
    <xdr:sp textlink="">
      <xdr:nvSpPr>
        <xdr:cNvPr id="601" name="楕円 600">
          <a:extLst>
            <a:ext uri="{FF2B5EF4-FFF2-40B4-BE49-F238E27FC236}">
              <a16:creationId xmlns:a16="http://schemas.microsoft.com/office/drawing/2014/main" id="{7FE09DB7-0895-4BFA-9AAF-C9F644DD9EE0}"/>
            </a:ext>
          </a:extLst>
        </xdr:cNvPr>
        <xdr:cNvSpPr/>
      </xdr:nvSpPr>
      <xdr:spPr>
        <a:xfrm>
          <a:off x="17554575" y="6076850"/>
          <a:ext cx="9525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59512</xdr:rowOff>
    </xdr:from>
    <xdr:to>
      <xdr:col>107</xdr:col>
      <xdr:colOff>50800</xdr:colOff>
      <xdr:row>37</xdr:row>
      <xdr:rowOff>126900</xdr:rowOff>
    </xdr:to>
    <xdr:cxnSp macro="">
      <xdr:nvCxnSpPr>
        <xdr:cNvPr id="602" name="直線コネクタ 601">
          <a:extLst>
            <a:ext uri="{FF2B5EF4-FFF2-40B4-BE49-F238E27FC236}">
              <a16:creationId xmlns:a16="http://schemas.microsoft.com/office/drawing/2014/main" id="{AB88CF58-E461-4AA3-9A5F-EDC2773A817D}"/>
            </a:ext>
          </a:extLst>
        </xdr:cNvPr>
        <xdr:cNvCxnSpPr/>
      </xdr:nvCxnSpPr>
      <xdr:spPr>
        <a:xfrm flipV="1">
          <a:off x="17602200" y="6060262"/>
          <a:ext cx="790575" cy="6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99287</xdr:rowOff>
    </xdr:from>
    <xdr:to>
      <xdr:col>98</xdr:col>
      <xdr:colOff>38100</xdr:colOff>
      <xdr:row>38</xdr:row>
      <xdr:rowOff>29437</xdr:rowOff>
    </xdr:to>
    <xdr:sp textlink="">
      <xdr:nvSpPr>
        <xdr:cNvPr id="603" name="楕円 602">
          <a:extLst>
            <a:ext uri="{FF2B5EF4-FFF2-40B4-BE49-F238E27FC236}">
              <a16:creationId xmlns:a16="http://schemas.microsoft.com/office/drawing/2014/main" id="{38053EB5-8D8D-4463-87EB-6A6413E94134}"/>
            </a:ext>
          </a:extLst>
        </xdr:cNvPr>
        <xdr:cNvSpPr/>
      </xdr:nvSpPr>
      <xdr:spPr>
        <a:xfrm>
          <a:off x="16754475" y="610321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126900</xdr:rowOff>
    </xdr:from>
    <xdr:to>
      <xdr:col>102</xdr:col>
      <xdr:colOff>114300</xdr:colOff>
      <xdr:row>37</xdr:row>
      <xdr:rowOff>150087</xdr:rowOff>
    </xdr:to>
    <xdr:cxnSp macro="">
      <xdr:nvCxnSpPr>
        <xdr:cNvPr id="604" name="直線コネクタ 603">
          <a:extLst>
            <a:ext uri="{FF2B5EF4-FFF2-40B4-BE49-F238E27FC236}">
              <a16:creationId xmlns:a16="http://schemas.microsoft.com/office/drawing/2014/main" id="{1C1C8F84-9022-45ED-87C7-FA9D3061F3FE}"/>
            </a:ext>
          </a:extLst>
        </xdr:cNvPr>
        <xdr:cNvCxnSpPr/>
      </xdr:nvCxnSpPr>
      <xdr:spPr>
        <a:xfrm flipV="1">
          <a:off x="16802100" y="6124475"/>
          <a:ext cx="800100" cy="2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120773</xdr:rowOff>
    </xdr:from>
    <xdr:ext cx="534377" cy="259045"/>
    <xdr:sp textlink="">
      <xdr:nvSpPr>
        <xdr:cNvPr id="605" name="n_1aveValue【一般廃棄物処理施設】&#10;一人当たり有形固定資産（償却資産）額">
          <a:extLst>
            <a:ext uri="{FF2B5EF4-FFF2-40B4-BE49-F238E27FC236}">
              <a16:creationId xmlns:a16="http://schemas.microsoft.com/office/drawing/2014/main" id="{39472267-A555-4635-9B2F-55935BE2F909}"/>
            </a:ext>
          </a:extLst>
        </xdr:cNvPr>
        <xdr:cNvSpPr txBox="1"/>
      </xdr:nvSpPr>
      <xdr:spPr>
        <a:xfrm>
          <a:off x="18944736" y="628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142309</xdr:rowOff>
    </xdr:from>
    <xdr:ext cx="534377" cy="259045"/>
    <xdr:sp textlink="">
      <xdr:nvSpPr>
        <xdr:cNvPr id="606" name="n_2aveValue【一般廃棄物処理施設】&#10;一人当たり有形固定資産（償却資産）額">
          <a:extLst>
            <a:ext uri="{FF2B5EF4-FFF2-40B4-BE49-F238E27FC236}">
              <a16:creationId xmlns:a16="http://schemas.microsoft.com/office/drawing/2014/main" id="{61DF01AD-8502-4C6A-99B9-06F147C77029}"/>
            </a:ext>
          </a:extLst>
        </xdr:cNvPr>
        <xdr:cNvSpPr txBox="1"/>
      </xdr:nvSpPr>
      <xdr:spPr>
        <a:xfrm>
          <a:off x="18163686" y="630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155258</xdr:rowOff>
    </xdr:from>
    <xdr:ext cx="534377" cy="259045"/>
    <xdr:sp textlink="">
      <xdr:nvSpPr>
        <xdr:cNvPr id="607" name="n_3aveValue【一般廃棄物処理施設】&#10;一人当たり有形固定資産（償却資産）額">
          <a:extLst>
            <a:ext uri="{FF2B5EF4-FFF2-40B4-BE49-F238E27FC236}">
              <a16:creationId xmlns:a16="http://schemas.microsoft.com/office/drawing/2014/main" id="{A3B8F6ED-2AC9-4FA6-B64E-CDCD2A1B1BAC}"/>
            </a:ext>
          </a:extLst>
        </xdr:cNvPr>
        <xdr:cNvSpPr txBox="1"/>
      </xdr:nvSpPr>
      <xdr:spPr>
        <a:xfrm>
          <a:off x="17354061" y="63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15584</xdr:rowOff>
    </xdr:from>
    <xdr:ext cx="534377" cy="259045"/>
    <xdr:sp textlink="">
      <xdr:nvSpPr>
        <xdr:cNvPr id="608" name="n_4aveValue【一般廃棄物処理施設】&#10;一人当たり有形固定資産（償却資産）額">
          <a:extLst>
            <a:ext uri="{FF2B5EF4-FFF2-40B4-BE49-F238E27FC236}">
              <a16:creationId xmlns:a16="http://schemas.microsoft.com/office/drawing/2014/main" id="{DE236A97-D905-42A3-8BAE-4F0DC3B04DE5}"/>
            </a:ext>
          </a:extLst>
        </xdr:cNvPr>
        <xdr:cNvSpPr txBox="1"/>
      </xdr:nvSpPr>
      <xdr:spPr>
        <a:xfrm>
          <a:off x="16563486" y="633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35</xdr:row>
      <xdr:rowOff>113466</xdr:rowOff>
    </xdr:from>
    <xdr:ext cx="534377" cy="259045"/>
    <xdr:sp textlink="">
      <xdr:nvSpPr>
        <xdr:cNvPr id="609" name="n_1mainValue【一般廃棄物処理施設】&#10;一人当たり有形固定資産（償却資産）額">
          <a:extLst>
            <a:ext uri="{FF2B5EF4-FFF2-40B4-BE49-F238E27FC236}">
              <a16:creationId xmlns:a16="http://schemas.microsoft.com/office/drawing/2014/main" id="{294C6D81-5716-460A-B053-76C9CAFC6955}"/>
            </a:ext>
          </a:extLst>
        </xdr:cNvPr>
        <xdr:cNvSpPr txBox="1"/>
      </xdr:nvSpPr>
      <xdr:spPr>
        <a:xfrm>
          <a:off x="18944736" y="5790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35</xdr:row>
      <xdr:rowOff>126839</xdr:rowOff>
    </xdr:from>
    <xdr:ext cx="534377" cy="259045"/>
    <xdr:sp textlink="">
      <xdr:nvSpPr>
        <xdr:cNvPr id="610" name="n_2mainValue【一般廃棄物処理施設】&#10;一人当たり有形固定資産（償却資産）額">
          <a:extLst>
            <a:ext uri="{FF2B5EF4-FFF2-40B4-BE49-F238E27FC236}">
              <a16:creationId xmlns:a16="http://schemas.microsoft.com/office/drawing/2014/main" id="{F9783DB8-7D00-4AAF-80A3-FD82E5E04A3F}"/>
            </a:ext>
          </a:extLst>
        </xdr:cNvPr>
        <xdr:cNvSpPr txBox="1"/>
      </xdr:nvSpPr>
      <xdr:spPr>
        <a:xfrm>
          <a:off x="18163686" y="580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22777</xdr:rowOff>
    </xdr:from>
    <xdr:ext cx="534377" cy="259045"/>
    <xdr:sp textlink="">
      <xdr:nvSpPr>
        <xdr:cNvPr id="611" name="n_3mainValue【一般廃棄物処理施設】&#10;一人当たり有形固定資産（償却資産）額">
          <a:extLst>
            <a:ext uri="{FF2B5EF4-FFF2-40B4-BE49-F238E27FC236}">
              <a16:creationId xmlns:a16="http://schemas.microsoft.com/office/drawing/2014/main" id="{19793376-9FD6-40FB-A2EE-C1F4F2E0530D}"/>
            </a:ext>
          </a:extLst>
        </xdr:cNvPr>
        <xdr:cNvSpPr txBox="1"/>
      </xdr:nvSpPr>
      <xdr:spPr>
        <a:xfrm>
          <a:off x="17354061" y="58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45964</xdr:rowOff>
    </xdr:from>
    <xdr:ext cx="534377" cy="259045"/>
    <xdr:sp textlink="">
      <xdr:nvSpPr>
        <xdr:cNvPr id="612" name="n_4mainValue【一般廃棄物処理施設】&#10;一人当たり有形固定資産（償却資産）額">
          <a:extLst>
            <a:ext uri="{FF2B5EF4-FFF2-40B4-BE49-F238E27FC236}">
              <a16:creationId xmlns:a16="http://schemas.microsoft.com/office/drawing/2014/main" id="{5A354EEA-7637-4CC2-88EC-45D2968827F7}"/>
            </a:ext>
          </a:extLst>
        </xdr:cNvPr>
        <xdr:cNvSpPr txBox="1"/>
      </xdr:nvSpPr>
      <xdr:spPr>
        <a:xfrm>
          <a:off x="16563486" y="588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613" name="正方形/長方形 612">
          <a:extLst>
            <a:ext uri="{FF2B5EF4-FFF2-40B4-BE49-F238E27FC236}">
              <a16:creationId xmlns:a16="http://schemas.microsoft.com/office/drawing/2014/main" id="{FE56356A-996A-4AEA-BAE5-BC4035D4571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614" name="正方形/長方形 613">
          <a:extLst>
            <a:ext uri="{FF2B5EF4-FFF2-40B4-BE49-F238E27FC236}">
              <a16:creationId xmlns:a16="http://schemas.microsoft.com/office/drawing/2014/main" id="{A8CF5958-D314-4529-A830-BB97221881E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615" name="正方形/長方形 614">
          <a:extLst>
            <a:ext uri="{FF2B5EF4-FFF2-40B4-BE49-F238E27FC236}">
              <a16:creationId xmlns:a16="http://schemas.microsoft.com/office/drawing/2014/main" id="{D28048E9-F88B-46FB-B16D-F3F4296CCFB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616" name="正方形/長方形 615">
          <a:extLst>
            <a:ext uri="{FF2B5EF4-FFF2-40B4-BE49-F238E27FC236}">
              <a16:creationId xmlns:a16="http://schemas.microsoft.com/office/drawing/2014/main" id="{DD7B93DE-8F78-4FE7-93DC-F590CA9E633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617" name="正方形/長方形 616">
          <a:extLst>
            <a:ext uri="{FF2B5EF4-FFF2-40B4-BE49-F238E27FC236}">
              <a16:creationId xmlns:a16="http://schemas.microsoft.com/office/drawing/2014/main" id="{CBBD653B-8B2D-486D-96B0-7813B00E876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618" name="正方形/長方形 617">
          <a:extLst>
            <a:ext uri="{FF2B5EF4-FFF2-40B4-BE49-F238E27FC236}">
              <a16:creationId xmlns:a16="http://schemas.microsoft.com/office/drawing/2014/main" id="{DB477533-D3C8-4F28-9D3A-4FDD9709614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619" name="正方形/長方形 618">
          <a:extLst>
            <a:ext uri="{FF2B5EF4-FFF2-40B4-BE49-F238E27FC236}">
              <a16:creationId xmlns:a16="http://schemas.microsoft.com/office/drawing/2014/main" id="{3C964A60-D662-4480-ACBF-FC18BBCBC67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620" name="正方形/長方形 619">
          <a:extLst>
            <a:ext uri="{FF2B5EF4-FFF2-40B4-BE49-F238E27FC236}">
              <a16:creationId xmlns:a16="http://schemas.microsoft.com/office/drawing/2014/main" id="{363BB0B1-3A25-492A-8883-6BEF4803FDB3}"/>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621" name="テキスト ボックス 620">
          <a:extLst>
            <a:ext uri="{FF2B5EF4-FFF2-40B4-BE49-F238E27FC236}">
              <a16:creationId xmlns:a16="http://schemas.microsoft.com/office/drawing/2014/main" id="{19A6A64B-6B25-471D-9CCC-85AC4504BA8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9D9B7B13-5C13-4DDB-8D58-73C043427BD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textlink="">
      <xdr:nvSpPr>
        <xdr:cNvPr id="623" name="テキスト ボックス 622">
          <a:extLst>
            <a:ext uri="{FF2B5EF4-FFF2-40B4-BE49-F238E27FC236}">
              <a16:creationId xmlns:a16="http://schemas.microsoft.com/office/drawing/2014/main" id="{9DD08F59-E48B-4606-AD54-A951B82578AF}"/>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27F6EB08-DB18-43F7-9C0F-CC0E778A3267}"/>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textlink="">
      <xdr:nvSpPr>
        <xdr:cNvPr id="625" name="テキスト ボックス 624">
          <a:extLst>
            <a:ext uri="{FF2B5EF4-FFF2-40B4-BE49-F238E27FC236}">
              <a16:creationId xmlns:a16="http://schemas.microsoft.com/office/drawing/2014/main" id="{0A59F230-C37C-4BB1-A0DF-572795701462}"/>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5D9D6814-C9B9-4CF5-9F79-D3FCCAEE7404}"/>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textlink="">
      <xdr:nvSpPr>
        <xdr:cNvPr id="627" name="テキスト ボックス 626">
          <a:extLst>
            <a:ext uri="{FF2B5EF4-FFF2-40B4-BE49-F238E27FC236}">
              <a16:creationId xmlns:a16="http://schemas.microsoft.com/office/drawing/2014/main" id="{F5090096-8111-4152-AEC8-07CC8C7EE335}"/>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35BFE8D4-DD41-4533-A294-9A071BAF517B}"/>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textlink="">
      <xdr:nvSpPr>
        <xdr:cNvPr id="629" name="テキスト ボックス 628">
          <a:extLst>
            <a:ext uri="{FF2B5EF4-FFF2-40B4-BE49-F238E27FC236}">
              <a16:creationId xmlns:a16="http://schemas.microsoft.com/office/drawing/2014/main" id="{6BFBB59E-D392-4B50-BBF1-6B06330646AC}"/>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8497BDDF-EB94-4055-89C7-F36EC1BC8188}"/>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textlink="">
      <xdr:nvSpPr>
        <xdr:cNvPr id="631" name="テキスト ボックス 630">
          <a:extLst>
            <a:ext uri="{FF2B5EF4-FFF2-40B4-BE49-F238E27FC236}">
              <a16:creationId xmlns:a16="http://schemas.microsoft.com/office/drawing/2014/main" id="{0FED87E4-86DD-455C-9566-0BAA5D0CB9AE}"/>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AAA46ABD-C277-43B7-83CF-0BFF76061197}"/>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textlink="">
      <xdr:nvSpPr>
        <xdr:cNvPr id="633" name="テキスト ボックス 632">
          <a:extLst>
            <a:ext uri="{FF2B5EF4-FFF2-40B4-BE49-F238E27FC236}">
              <a16:creationId xmlns:a16="http://schemas.microsoft.com/office/drawing/2014/main" id="{9BE4B008-9479-4AF0-82E1-E466C8D3E7F3}"/>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9DD934BE-2F4A-4CA9-928B-A025F0678277}"/>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textlink="">
      <xdr:nvSpPr>
        <xdr:cNvPr id="635" name="テキスト ボックス 634">
          <a:extLst>
            <a:ext uri="{FF2B5EF4-FFF2-40B4-BE49-F238E27FC236}">
              <a16:creationId xmlns:a16="http://schemas.microsoft.com/office/drawing/2014/main" id="{AB38B8D8-8FD4-46D4-ADCE-F7F5F554C9E7}"/>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F7F00F79-3CB9-40A6-A602-58E3A259D0B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637" name="テキスト ボックス 636">
          <a:extLst>
            <a:ext uri="{FF2B5EF4-FFF2-40B4-BE49-F238E27FC236}">
              <a16:creationId xmlns:a16="http://schemas.microsoft.com/office/drawing/2014/main" id="{9293FAAC-2C31-42C9-9BF1-13FBFFE4A393}"/>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638" name="【保健センター・保健所】&#10;有形固定資産減価償却率グラフ枠">
          <a:extLst>
            <a:ext uri="{FF2B5EF4-FFF2-40B4-BE49-F238E27FC236}">
              <a16:creationId xmlns:a16="http://schemas.microsoft.com/office/drawing/2014/main" id="{416DC6A0-06B3-40B9-82EC-809A61CE7932}"/>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124097</xdr:rowOff>
    </xdr:from>
    <xdr:to>
      <xdr:col>85</xdr:col>
      <xdr:colOff>126364</xdr:colOff>
      <xdr:row>64</xdr:row>
      <xdr:rowOff>81643</xdr:rowOff>
    </xdr:to>
    <xdr:cxnSp macro="">
      <xdr:nvCxnSpPr>
        <xdr:cNvPr id="639" name="直線コネクタ 638">
          <a:extLst>
            <a:ext uri="{FF2B5EF4-FFF2-40B4-BE49-F238E27FC236}">
              <a16:creationId xmlns:a16="http://schemas.microsoft.com/office/drawing/2014/main" id="{43000BB8-0A5C-4DA5-A43E-342E21868D0D}"/>
            </a:ext>
          </a:extLst>
        </xdr:cNvPr>
        <xdr:cNvCxnSpPr/>
      </xdr:nvCxnSpPr>
      <xdr:spPr>
        <a:xfrm flipV="1">
          <a:off x="14696439" y="9198247"/>
          <a:ext cx="0" cy="1259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85470</xdr:rowOff>
    </xdr:from>
    <xdr:ext cx="405111" cy="259045"/>
    <xdr:sp textlink="">
      <xdr:nvSpPr>
        <xdr:cNvPr id="640" name="【保健センター・保健所】&#10;有形固定資産減価償却率最小値テキスト">
          <a:extLst>
            <a:ext uri="{FF2B5EF4-FFF2-40B4-BE49-F238E27FC236}">
              <a16:creationId xmlns:a16="http://schemas.microsoft.com/office/drawing/2014/main" id="{53C8E70A-D8B4-4826-98B8-1B7F1B3C6649}"/>
            </a:ext>
          </a:extLst>
        </xdr:cNvPr>
        <xdr:cNvSpPr txBox="1"/>
      </xdr:nvSpPr>
      <xdr:spPr>
        <a:xfrm>
          <a:off x="14735175" y="10461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81643</xdr:rowOff>
    </xdr:from>
    <xdr:to>
      <xdr:col>86</xdr:col>
      <xdr:colOff>25400</xdr:colOff>
      <xdr:row>64</xdr:row>
      <xdr:rowOff>81643</xdr:rowOff>
    </xdr:to>
    <xdr:cxnSp macro="">
      <xdr:nvCxnSpPr>
        <xdr:cNvPr id="641" name="直線コネクタ 640">
          <a:extLst>
            <a:ext uri="{FF2B5EF4-FFF2-40B4-BE49-F238E27FC236}">
              <a16:creationId xmlns:a16="http://schemas.microsoft.com/office/drawing/2014/main" id="{64D64DDB-5C9A-41C4-98BB-C94946FEC4FD}"/>
            </a:ext>
          </a:extLst>
        </xdr:cNvPr>
        <xdr:cNvCxnSpPr/>
      </xdr:nvCxnSpPr>
      <xdr:spPr>
        <a:xfrm>
          <a:off x="14611350" y="104575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70774</xdr:rowOff>
    </xdr:from>
    <xdr:ext cx="405111" cy="259045"/>
    <xdr:sp textlink="">
      <xdr:nvSpPr>
        <xdr:cNvPr id="642" name="【保健センター・保健所】&#10;有形固定資産減価償却率最大値テキスト">
          <a:extLst>
            <a:ext uri="{FF2B5EF4-FFF2-40B4-BE49-F238E27FC236}">
              <a16:creationId xmlns:a16="http://schemas.microsoft.com/office/drawing/2014/main" id="{ACA4A169-21BC-4A4C-9DCB-A4A372114C45}"/>
            </a:ext>
          </a:extLst>
        </xdr:cNvPr>
        <xdr:cNvSpPr txBox="1"/>
      </xdr:nvSpPr>
      <xdr:spPr>
        <a:xfrm>
          <a:off x="14735175" y="8982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124097</xdr:rowOff>
    </xdr:from>
    <xdr:to>
      <xdr:col>86</xdr:col>
      <xdr:colOff>25400</xdr:colOff>
      <xdr:row>56</xdr:row>
      <xdr:rowOff>124097</xdr:rowOff>
    </xdr:to>
    <xdr:cxnSp macro="">
      <xdr:nvCxnSpPr>
        <xdr:cNvPr id="643" name="直線コネクタ 642">
          <a:extLst>
            <a:ext uri="{FF2B5EF4-FFF2-40B4-BE49-F238E27FC236}">
              <a16:creationId xmlns:a16="http://schemas.microsoft.com/office/drawing/2014/main" id="{5BEBEF8C-557C-43E2-BC27-1C1C6540BCE6}"/>
            </a:ext>
          </a:extLst>
        </xdr:cNvPr>
        <xdr:cNvCxnSpPr/>
      </xdr:nvCxnSpPr>
      <xdr:spPr>
        <a:xfrm>
          <a:off x="14611350" y="91982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152961</xdr:rowOff>
    </xdr:from>
    <xdr:ext cx="405111" cy="259045"/>
    <xdr:sp textlink="">
      <xdr:nvSpPr>
        <xdr:cNvPr id="644" name="【保健センター・保健所】&#10;有形固定資産減価償却率平均値テキスト">
          <a:extLst>
            <a:ext uri="{FF2B5EF4-FFF2-40B4-BE49-F238E27FC236}">
              <a16:creationId xmlns:a16="http://schemas.microsoft.com/office/drawing/2014/main" id="{A1C010BC-2B1B-466C-A864-3E020905EB86}"/>
            </a:ext>
          </a:extLst>
        </xdr:cNvPr>
        <xdr:cNvSpPr txBox="1"/>
      </xdr:nvSpPr>
      <xdr:spPr>
        <a:xfrm>
          <a:off x="14735175" y="9554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3084</xdr:rowOff>
    </xdr:from>
    <xdr:to>
      <xdr:col>85</xdr:col>
      <xdr:colOff>177800</xdr:colOff>
      <xdr:row>59</xdr:row>
      <xdr:rowOff>104684</xdr:rowOff>
    </xdr:to>
    <xdr:sp textlink="">
      <xdr:nvSpPr>
        <xdr:cNvPr id="645" name="フローチャート: 判断 644">
          <a:extLst>
            <a:ext uri="{FF2B5EF4-FFF2-40B4-BE49-F238E27FC236}">
              <a16:creationId xmlns:a16="http://schemas.microsoft.com/office/drawing/2014/main" id="{FD81067D-A27B-4022-A193-283BC60648E0}"/>
            </a:ext>
          </a:extLst>
        </xdr:cNvPr>
        <xdr:cNvSpPr/>
      </xdr:nvSpPr>
      <xdr:spPr>
        <a:xfrm>
          <a:off x="14649450" y="95661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3084</xdr:rowOff>
    </xdr:from>
    <xdr:to>
      <xdr:col>81</xdr:col>
      <xdr:colOff>101600</xdr:colOff>
      <xdr:row>59</xdr:row>
      <xdr:rowOff>104684</xdr:rowOff>
    </xdr:to>
    <xdr:sp textlink="">
      <xdr:nvSpPr>
        <xdr:cNvPr id="646" name="フローチャート: 判断 645">
          <a:extLst>
            <a:ext uri="{FF2B5EF4-FFF2-40B4-BE49-F238E27FC236}">
              <a16:creationId xmlns:a16="http://schemas.microsoft.com/office/drawing/2014/main" id="{E77F33CA-4E4D-4818-83D4-FF65ADF3F5D1}"/>
            </a:ext>
          </a:extLst>
        </xdr:cNvPr>
        <xdr:cNvSpPr/>
      </xdr:nvSpPr>
      <xdr:spPr>
        <a:xfrm>
          <a:off x="13887450" y="95661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125549</xdr:rowOff>
    </xdr:from>
    <xdr:to>
      <xdr:col>76</xdr:col>
      <xdr:colOff>165100</xdr:colOff>
      <xdr:row>59</xdr:row>
      <xdr:rowOff>55699</xdr:rowOff>
    </xdr:to>
    <xdr:sp textlink="">
      <xdr:nvSpPr>
        <xdr:cNvPr id="647" name="フローチャート: 判断 646">
          <a:extLst>
            <a:ext uri="{FF2B5EF4-FFF2-40B4-BE49-F238E27FC236}">
              <a16:creationId xmlns:a16="http://schemas.microsoft.com/office/drawing/2014/main" id="{0C900BA7-C36C-457C-A9EA-CFA10879B9E9}"/>
            </a:ext>
          </a:extLst>
        </xdr:cNvPr>
        <xdr:cNvSpPr/>
      </xdr:nvSpPr>
      <xdr:spPr>
        <a:xfrm>
          <a:off x="13096875" y="95235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89626</xdr:rowOff>
    </xdr:from>
    <xdr:to>
      <xdr:col>72</xdr:col>
      <xdr:colOff>38100</xdr:colOff>
      <xdr:row>59</xdr:row>
      <xdr:rowOff>19776</xdr:rowOff>
    </xdr:to>
    <xdr:sp textlink="">
      <xdr:nvSpPr>
        <xdr:cNvPr id="648" name="フローチャート: 判断 647">
          <a:extLst>
            <a:ext uri="{FF2B5EF4-FFF2-40B4-BE49-F238E27FC236}">
              <a16:creationId xmlns:a16="http://schemas.microsoft.com/office/drawing/2014/main" id="{9353F62A-5063-478D-83C2-DF7659E9C678}"/>
            </a:ext>
          </a:extLst>
        </xdr:cNvPr>
        <xdr:cNvSpPr/>
      </xdr:nvSpPr>
      <xdr:spPr>
        <a:xfrm>
          <a:off x="12296775" y="94876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63500</xdr:rowOff>
    </xdr:from>
    <xdr:to>
      <xdr:col>67</xdr:col>
      <xdr:colOff>101600</xdr:colOff>
      <xdr:row>58</xdr:row>
      <xdr:rowOff>165100</xdr:rowOff>
    </xdr:to>
    <xdr:sp textlink="">
      <xdr:nvSpPr>
        <xdr:cNvPr id="649" name="フローチャート: 判断 648">
          <a:extLst>
            <a:ext uri="{FF2B5EF4-FFF2-40B4-BE49-F238E27FC236}">
              <a16:creationId xmlns:a16="http://schemas.microsoft.com/office/drawing/2014/main" id="{C0B2B2AB-F694-446B-BBC2-D55966DC22E7}"/>
            </a:ext>
          </a:extLst>
        </xdr:cNvPr>
        <xdr:cNvSpPr/>
      </xdr:nvSpPr>
      <xdr:spPr>
        <a:xfrm>
          <a:off x="11487150" y="94678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50" name="テキスト ボックス 649">
          <a:extLst>
            <a:ext uri="{FF2B5EF4-FFF2-40B4-BE49-F238E27FC236}">
              <a16:creationId xmlns:a16="http://schemas.microsoft.com/office/drawing/2014/main" id="{3955C405-121E-43B1-9821-63C718C78268}"/>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51" name="テキスト ボックス 650">
          <a:extLst>
            <a:ext uri="{FF2B5EF4-FFF2-40B4-BE49-F238E27FC236}">
              <a16:creationId xmlns:a16="http://schemas.microsoft.com/office/drawing/2014/main" id="{9F97EC94-AEA0-4002-9797-2B12662AD358}"/>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52" name="テキスト ボックス 651">
          <a:extLst>
            <a:ext uri="{FF2B5EF4-FFF2-40B4-BE49-F238E27FC236}">
              <a16:creationId xmlns:a16="http://schemas.microsoft.com/office/drawing/2014/main" id="{DEB84F52-F08B-4FDE-BF9F-8D746F75E78A}"/>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53" name="テキスト ボックス 652">
          <a:extLst>
            <a:ext uri="{FF2B5EF4-FFF2-40B4-BE49-F238E27FC236}">
              <a16:creationId xmlns:a16="http://schemas.microsoft.com/office/drawing/2014/main" id="{880E0E46-C8F3-40D5-AB97-DB27EF170271}"/>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54" name="テキスト ボックス 653">
          <a:extLst>
            <a:ext uri="{FF2B5EF4-FFF2-40B4-BE49-F238E27FC236}">
              <a16:creationId xmlns:a16="http://schemas.microsoft.com/office/drawing/2014/main" id="{C8D51BB9-E269-4C94-A598-0FE9762C7E3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78196</xdr:rowOff>
    </xdr:from>
    <xdr:to>
      <xdr:col>85</xdr:col>
      <xdr:colOff>177800</xdr:colOff>
      <xdr:row>58</xdr:row>
      <xdr:rowOff>8346</xdr:rowOff>
    </xdr:to>
    <xdr:sp textlink="">
      <xdr:nvSpPr>
        <xdr:cNvPr id="655" name="楕円 654">
          <a:extLst>
            <a:ext uri="{FF2B5EF4-FFF2-40B4-BE49-F238E27FC236}">
              <a16:creationId xmlns:a16="http://schemas.microsoft.com/office/drawing/2014/main" id="{29284DCA-02FF-4347-B319-B86591BA08D9}"/>
            </a:ext>
          </a:extLst>
        </xdr:cNvPr>
        <xdr:cNvSpPr/>
      </xdr:nvSpPr>
      <xdr:spPr>
        <a:xfrm>
          <a:off x="14649450" y="93174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101073</xdr:rowOff>
    </xdr:from>
    <xdr:ext cx="405111" cy="259045"/>
    <xdr:sp textlink="">
      <xdr:nvSpPr>
        <xdr:cNvPr id="656" name="【保健センター・保健所】&#10;有形固定資産減価償却率該当値テキスト">
          <a:extLst>
            <a:ext uri="{FF2B5EF4-FFF2-40B4-BE49-F238E27FC236}">
              <a16:creationId xmlns:a16="http://schemas.microsoft.com/office/drawing/2014/main" id="{D737CFFF-7F28-4A37-83FD-783574FFD94B}"/>
            </a:ext>
          </a:extLst>
        </xdr:cNvPr>
        <xdr:cNvSpPr txBox="1"/>
      </xdr:nvSpPr>
      <xdr:spPr>
        <a:xfrm>
          <a:off x="14735175" y="9181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9616</xdr:rowOff>
    </xdr:from>
    <xdr:to>
      <xdr:col>81</xdr:col>
      <xdr:colOff>101600</xdr:colOff>
      <xdr:row>57</xdr:row>
      <xdr:rowOff>111216</xdr:rowOff>
    </xdr:to>
    <xdr:sp textlink="">
      <xdr:nvSpPr>
        <xdr:cNvPr id="657" name="楕円 656">
          <a:extLst>
            <a:ext uri="{FF2B5EF4-FFF2-40B4-BE49-F238E27FC236}">
              <a16:creationId xmlns:a16="http://schemas.microsoft.com/office/drawing/2014/main" id="{610682CF-F40C-4F3B-B88C-45B1C19E46AA}"/>
            </a:ext>
          </a:extLst>
        </xdr:cNvPr>
        <xdr:cNvSpPr/>
      </xdr:nvSpPr>
      <xdr:spPr>
        <a:xfrm>
          <a:off x="13887450" y="924569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60416</xdr:rowOff>
    </xdr:from>
    <xdr:to>
      <xdr:col>85</xdr:col>
      <xdr:colOff>127000</xdr:colOff>
      <xdr:row>57</xdr:row>
      <xdr:rowOff>128996</xdr:rowOff>
    </xdr:to>
    <xdr:cxnSp macro="">
      <xdr:nvCxnSpPr>
        <xdr:cNvPr id="658" name="直線コネクタ 657">
          <a:extLst>
            <a:ext uri="{FF2B5EF4-FFF2-40B4-BE49-F238E27FC236}">
              <a16:creationId xmlns:a16="http://schemas.microsoft.com/office/drawing/2014/main" id="{E1A88325-088A-442D-8DB8-36BFBE214A6A}"/>
            </a:ext>
          </a:extLst>
        </xdr:cNvPr>
        <xdr:cNvCxnSpPr/>
      </xdr:nvCxnSpPr>
      <xdr:spPr>
        <a:xfrm>
          <a:off x="13935075" y="9302841"/>
          <a:ext cx="76200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112485</xdr:rowOff>
    </xdr:from>
    <xdr:to>
      <xdr:col>76</xdr:col>
      <xdr:colOff>165100</xdr:colOff>
      <xdr:row>57</xdr:row>
      <xdr:rowOff>42635</xdr:rowOff>
    </xdr:to>
    <xdr:sp textlink="">
      <xdr:nvSpPr>
        <xdr:cNvPr id="659" name="楕円 658">
          <a:extLst>
            <a:ext uri="{FF2B5EF4-FFF2-40B4-BE49-F238E27FC236}">
              <a16:creationId xmlns:a16="http://schemas.microsoft.com/office/drawing/2014/main" id="{FF717F55-5DB5-4AE8-8B64-8E9803F1C07E}"/>
            </a:ext>
          </a:extLst>
        </xdr:cNvPr>
        <xdr:cNvSpPr/>
      </xdr:nvSpPr>
      <xdr:spPr>
        <a:xfrm>
          <a:off x="13096875" y="91898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163285</xdr:rowOff>
    </xdr:from>
    <xdr:to>
      <xdr:col>81</xdr:col>
      <xdr:colOff>50800</xdr:colOff>
      <xdr:row>57</xdr:row>
      <xdr:rowOff>60416</xdr:rowOff>
    </xdr:to>
    <xdr:cxnSp macro="">
      <xdr:nvCxnSpPr>
        <xdr:cNvPr id="660" name="直線コネクタ 659">
          <a:extLst>
            <a:ext uri="{FF2B5EF4-FFF2-40B4-BE49-F238E27FC236}">
              <a16:creationId xmlns:a16="http://schemas.microsoft.com/office/drawing/2014/main" id="{EF9C274F-177F-4ED9-B4A3-30E980552735}"/>
            </a:ext>
          </a:extLst>
        </xdr:cNvPr>
        <xdr:cNvCxnSpPr/>
      </xdr:nvCxnSpPr>
      <xdr:spPr>
        <a:xfrm>
          <a:off x="13144500" y="9237435"/>
          <a:ext cx="790575" cy="6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40640</xdr:rowOff>
    </xdr:from>
    <xdr:to>
      <xdr:col>72</xdr:col>
      <xdr:colOff>38100</xdr:colOff>
      <xdr:row>56</xdr:row>
      <xdr:rowOff>142240</xdr:rowOff>
    </xdr:to>
    <xdr:sp textlink="">
      <xdr:nvSpPr>
        <xdr:cNvPr id="661" name="楕円 660">
          <a:extLst>
            <a:ext uri="{FF2B5EF4-FFF2-40B4-BE49-F238E27FC236}">
              <a16:creationId xmlns:a16="http://schemas.microsoft.com/office/drawing/2014/main" id="{0C512A02-6B8B-4E66-AB5F-39A4800A422F}"/>
            </a:ext>
          </a:extLst>
        </xdr:cNvPr>
        <xdr:cNvSpPr/>
      </xdr:nvSpPr>
      <xdr:spPr>
        <a:xfrm>
          <a:off x="12296775" y="91179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91440</xdr:rowOff>
    </xdr:from>
    <xdr:to>
      <xdr:col>76</xdr:col>
      <xdr:colOff>114300</xdr:colOff>
      <xdr:row>56</xdr:row>
      <xdr:rowOff>163285</xdr:rowOff>
    </xdr:to>
    <xdr:cxnSp macro="">
      <xdr:nvCxnSpPr>
        <xdr:cNvPr id="662" name="直線コネクタ 661">
          <a:extLst>
            <a:ext uri="{FF2B5EF4-FFF2-40B4-BE49-F238E27FC236}">
              <a16:creationId xmlns:a16="http://schemas.microsoft.com/office/drawing/2014/main" id="{5FDE6A8B-2E23-4B01-BB9D-3ABB01590940}"/>
            </a:ext>
          </a:extLst>
        </xdr:cNvPr>
        <xdr:cNvCxnSpPr/>
      </xdr:nvCxnSpPr>
      <xdr:spPr>
        <a:xfrm>
          <a:off x="12344400" y="9165590"/>
          <a:ext cx="8001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123916</xdr:rowOff>
    </xdr:from>
    <xdr:to>
      <xdr:col>67</xdr:col>
      <xdr:colOff>101600</xdr:colOff>
      <xdr:row>60</xdr:row>
      <xdr:rowOff>54066</xdr:rowOff>
    </xdr:to>
    <xdr:sp textlink="">
      <xdr:nvSpPr>
        <xdr:cNvPr id="663" name="楕円 662">
          <a:extLst>
            <a:ext uri="{FF2B5EF4-FFF2-40B4-BE49-F238E27FC236}">
              <a16:creationId xmlns:a16="http://schemas.microsoft.com/office/drawing/2014/main" id="{A2321721-1F55-4063-AE5A-1E3CFB2FB51B}"/>
            </a:ext>
          </a:extLst>
        </xdr:cNvPr>
        <xdr:cNvSpPr/>
      </xdr:nvSpPr>
      <xdr:spPr>
        <a:xfrm>
          <a:off x="11487150" y="96838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91440</xdr:rowOff>
    </xdr:from>
    <xdr:to>
      <xdr:col>71</xdr:col>
      <xdr:colOff>177800</xdr:colOff>
      <xdr:row>60</xdr:row>
      <xdr:rowOff>3266</xdr:rowOff>
    </xdr:to>
    <xdr:cxnSp macro="">
      <xdr:nvCxnSpPr>
        <xdr:cNvPr id="664" name="直線コネクタ 663">
          <a:extLst>
            <a:ext uri="{FF2B5EF4-FFF2-40B4-BE49-F238E27FC236}">
              <a16:creationId xmlns:a16="http://schemas.microsoft.com/office/drawing/2014/main" id="{07A84F71-6279-4342-A2DD-4F212AC05560}"/>
            </a:ext>
          </a:extLst>
        </xdr:cNvPr>
        <xdr:cNvCxnSpPr/>
      </xdr:nvCxnSpPr>
      <xdr:spPr>
        <a:xfrm flipV="1">
          <a:off x="11534775" y="9165590"/>
          <a:ext cx="809625" cy="56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95811</xdr:rowOff>
    </xdr:from>
    <xdr:ext cx="405111" cy="259045"/>
    <xdr:sp textlink="">
      <xdr:nvSpPr>
        <xdr:cNvPr id="665" name="n_1aveValue【保健センター・保健所】&#10;有形固定資産減価償却率">
          <a:extLst>
            <a:ext uri="{FF2B5EF4-FFF2-40B4-BE49-F238E27FC236}">
              <a16:creationId xmlns:a16="http://schemas.microsoft.com/office/drawing/2014/main" id="{F5C922BC-48DB-4DBF-8E05-D16E51EBDFB4}"/>
            </a:ext>
          </a:extLst>
        </xdr:cNvPr>
        <xdr:cNvSpPr txBox="1"/>
      </xdr:nvSpPr>
      <xdr:spPr>
        <a:xfrm>
          <a:off x="13745219" y="965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46826</xdr:rowOff>
    </xdr:from>
    <xdr:ext cx="405111" cy="259045"/>
    <xdr:sp textlink="">
      <xdr:nvSpPr>
        <xdr:cNvPr id="666" name="n_2aveValue【保健センター・保健所】&#10;有形固定資産減価償却率">
          <a:extLst>
            <a:ext uri="{FF2B5EF4-FFF2-40B4-BE49-F238E27FC236}">
              <a16:creationId xmlns:a16="http://schemas.microsoft.com/office/drawing/2014/main" id="{614B9319-5B93-4C8F-9BC8-9D07CC4E0507}"/>
            </a:ext>
          </a:extLst>
        </xdr:cNvPr>
        <xdr:cNvSpPr txBox="1"/>
      </xdr:nvSpPr>
      <xdr:spPr>
        <a:xfrm>
          <a:off x="12964169" y="9613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10903</xdr:rowOff>
    </xdr:from>
    <xdr:ext cx="405111" cy="259045"/>
    <xdr:sp textlink="">
      <xdr:nvSpPr>
        <xdr:cNvPr id="667" name="n_3aveValue【保健センター・保健所】&#10;有形固定資産減価償却率">
          <a:extLst>
            <a:ext uri="{FF2B5EF4-FFF2-40B4-BE49-F238E27FC236}">
              <a16:creationId xmlns:a16="http://schemas.microsoft.com/office/drawing/2014/main" id="{4FDCEE1D-165B-4F23-80B7-EFB9D7E51693}"/>
            </a:ext>
          </a:extLst>
        </xdr:cNvPr>
        <xdr:cNvSpPr txBox="1"/>
      </xdr:nvSpPr>
      <xdr:spPr>
        <a:xfrm>
          <a:off x="12164069" y="957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10177</xdr:rowOff>
    </xdr:from>
    <xdr:ext cx="405111" cy="259045"/>
    <xdr:sp textlink="">
      <xdr:nvSpPr>
        <xdr:cNvPr id="668" name="n_4aveValue【保健センター・保健所】&#10;有形固定資産減価償却率">
          <a:extLst>
            <a:ext uri="{FF2B5EF4-FFF2-40B4-BE49-F238E27FC236}">
              <a16:creationId xmlns:a16="http://schemas.microsoft.com/office/drawing/2014/main" id="{680DA890-0FB3-4488-8C1F-8BBA01A22B9F}"/>
            </a:ext>
          </a:extLst>
        </xdr:cNvPr>
        <xdr:cNvSpPr txBox="1"/>
      </xdr:nvSpPr>
      <xdr:spPr>
        <a:xfrm>
          <a:off x="11354444" y="924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127743</xdr:rowOff>
    </xdr:from>
    <xdr:ext cx="405111" cy="259045"/>
    <xdr:sp textlink="">
      <xdr:nvSpPr>
        <xdr:cNvPr id="669" name="n_1mainValue【保健センター・保健所】&#10;有形固定資産減価償却率">
          <a:extLst>
            <a:ext uri="{FF2B5EF4-FFF2-40B4-BE49-F238E27FC236}">
              <a16:creationId xmlns:a16="http://schemas.microsoft.com/office/drawing/2014/main" id="{513B206A-A2C7-4543-A964-187E7D6B2D93}"/>
            </a:ext>
          </a:extLst>
        </xdr:cNvPr>
        <xdr:cNvSpPr txBox="1"/>
      </xdr:nvSpPr>
      <xdr:spPr>
        <a:xfrm>
          <a:off x="13745219" y="9039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59162</xdr:rowOff>
    </xdr:from>
    <xdr:ext cx="405111" cy="259045"/>
    <xdr:sp textlink="">
      <xdr:nvSpPr>
        <xdr:cNvPr id="670" name="n_2mainValue【保健センター・保健所】&#10;有形固定資産減価償却率">
          <a:extLst>
            <a:ext uri="{FF2B5EF4-FFF2-40B4-BE49-F238E27FC236}">
              <a16:creationId xmlns:a16="http://schemas.microsoft.com/office/drawing/2014/main" id="{C85FEC07-365D-4200-B8AD-CB38C62234CD}"/>
            </a:ext>
          </a:extLst>
        </xdr:cNvPr>
        <xdr:cNvSpPr txBox="1"/>
      </xdr:nvSpPr>
      <xdr:spPr>
        <a:xfrm>
          <a:off x="12964169" y="897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158767</xdr:rowOff>
    </xdr:from>
    <xdr:ext cx="405111" cy="259045"/>
    <xdr:sp textlink="">
      <xdr:nvSpPr>
        <xdr:cNvPr id="671" name="n_3mainValue【保健センター・保健所】&#10;有形固定資産減価償却率">
          <a:extLst>
            <a:ext uri="{FF2B5EF4-FFF2-40B4-BE49-F238E27FC236}">
              <a16:creationId xmlns:a16="http://schemas.microsoft.com/office/drawing/2014/main" id="{1DB8EBED-F7A9-4C27-B63E-906D3DC3F708}"/>
            </a:ext>
          </a:extLst>
        </xdr:cNvPr>
        <xdr:cNvSpPr txBox="1"/>
      </xdr:nvSpPr>
      <xdr:spPr>
        <a:xfrm>
          <a:off x="12164069" y="8915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45193</xdr:rowOff>
    </xdr:from>
    <xdr:ext cx="405111" cy="259045"/>
    <xdr:sp textlink="">
      <xdr:nvSpPr>
        <xdr:cNvPr id="672" name="n_4mainValue【保健センター・保健所】&#10;有形固定資産減価償却率">
          <a:extLst>
            <a:ext uri="{FF2B5EF4-FFF2-40B4-BE49-F238E27FC236}">
              <a16:creationId xmlns:a16="http://schemas.microsoft.com/office/drawing/2014/main" id="{7409C015-146A-4732-8058-7FE64C993C0C}"/>
            </a:ext>
          </a:extLst>
        </xdr:cNvPr>
        <xdr:cNvSpPr txBox="1"/>
      </xdr:nvSpPr>
      <xdr:spPr>
        <a:xfrm>
          <a:off x="11354444" y="977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73" name="正方形/長方形 672">
          <a:extLst>
            <a:ext uri="{FF2B5EF4-FFF2-40B4-BE49-F238E27FC236}">
              <a16:creationId xmlns:a16="http://schemas.microsoft.com/office/drawing/2014/main" id="{B76878CA-C275-4DC0-8D24-E2053D7E27E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674" name="正方形/長方形 673">
          <a:extLst>
            <a:ext uri="{FF2B5EF4-FFF2-40B4-BE49-F238E27FC236}">
              <a16:creationId xmlns:a16="http://schemas.microsoft.com/office/drawing/2014/main" id="{F9333F55-630B-44F7-A769-DE8E8AB8F52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675" name="正方形/長方形 674">
          <a:extLst>
            <a:ext uri="{FF2B5EF4-FFF2-40B4-BE49-F238E27FC236}">
              <a16:creationId xmlns:a16="http://schemas.microsoft.com/office/drawing/2014/main" id="{CA495125-1FB1-44BC-850C-2FDE7474673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676" name="正方形/長方形 675">
          <a:extLst>
            <a:ext uri="{FF2B5EF4-FFF2-40B4-BE49-F238E27FC236}">
              <a16:creationId xmlns:a16="http://schemas.microsoft.com/office/drawing/2014/main" id="{A54958F7-F740-4980-AA03-974208ED4B9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677" name="正方形/長方形 676">
          <a:extLst>
            <a:ext uri="{FF2B5EF4-FFF2-40B4-BE49-F238E27FC236}">
              <a16:creationId xmlns:a16="http://schemas.microsoft.com/office/drawing/2014/main" id="{33355EBB-B7B2-4B8E-89C8-B18F22DD26F7}"/>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678" name="正方形/長方形 677">
          <a:extLst>
            <a:ext uri="{FF2B5EF4-FFF2-40B4-BE49-F238E27FC236}">
              <a16:creationId xmlns:a16="http://schemas.microsoft.com/office/drawing/2014/main" id="{198BA0B6-3740-485E-9AF9-09C9C29C5A0E}"/>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679" name="正方形/長方形 678">
          <a:extLst>
            <a:ext uri="{FF2B5EF4-FFF2-40B4-BE49-F238E27FC236}">
              <a16:creationId xmlns:a16="http://schemas.microsoft.com/office/drawing/2014/main" id="{51233649-21BF-4246-B2C5-309706EB594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80" name="正方形/長方形 679">
          <a:extLst>
            <a:ext uri="{FF2B5EF4-FFF2-40B4-BE49-F238E27FC236}">
              <a16:creationId xmlns:a16="http://schemas.microsoft.com/office/drawing/2014/main" id="{38234682-8C74-459B-BDBD-0F6342D1467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81" name="テキスト ボックス 680">
          <a:extLst>
            <a:ext uri="{FF2B5EF4-FFF2-40B4-BE49-F238E27FC236}">
              <a16:creationId xmlns:a16="http://schemas.microsoft.com/office/drawing/2014/main" id="{AFBCF3E6-85E9-45AB-BBCE-05A479E8547B}"/>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5E6A4552-5473-411A-B6AF-4E3796FF011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3" name="直線コネクタ 682">
          <a:extLst>
            <a:ext uri="{FF2B5EF4-FFF2-40B4-BE49-F238E27FC236}">
              <a16:creationId xmlns:a16="http://schemas.microsoft.com/office/drawing/2014/main" id="{CB8EB0A9-70A3-4EBD-9F3B-B4FF60D4D0F5}"/>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textlink="">
      <xdr:nvSpPr>
        <xdr:cNvPr id="684" name="テキスト ボックス 683">
          <a:extLst>
            <a:ext uri="{FF2B5EF4-FFF2-40B4-BE49-F238E27FC236}">
              <a16:creationId xmlns:a16="http://schemas.microsoft.com/office/drawing/2014/main" id="{C3225C6B-8E2A-4B96-B018-2AEF014B48AC}"/>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5" name="直線コネクタ 684">
          <a:extLst>
            <a:ext uri="{FF2B5EF4-FFF2-40B4-BE49-F238E27FC236}">
              <a16:creationId xmlns:a16="http://schemas.microsoft.com/office/drawing/2014/main" id="{8777D22F-E56B-4EAE-B8F5-95A62B003541}"/>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textlink="">
      <xdr:nvSpPr>
        <xdr:cNvPr id="686" name="テキスト ボックス 685">
          <a:extLst>
            <a:ext uri="{FF2B5EF4-FFF2-40B4-BE49-F238E27FC236}">
              <a16:creationId xmlns:a16="http://schemas.microsoft.com/office/drawing/2014/main" id="{6BD62AFF-9580-40EB-9498-866E2CEFD2A0}"/>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7" name="直線コネクタ 686">
          <a:extLst>
            <a:ext uri="{FF2B5EF4-FFF2-40B4-BE49-F238E27FC236}">
              <a16:creationId xmlns:a16="http://schemas.microsoft.com/office/drawing/2014/main" id="{0138BEDE-E07E-45D3-8CB3-4047447980E6}"/>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688" name="テキスト ボックス 687">
          <a:extLst>
            <a:ext uri="{FF2B5EF4-FFF2-40B4-BE49-F238E27FC236}">
              <a16:creationId xmlns:a16="http://schemas.microsoft.com/office/drawing/2014/main" id="{B718A7F0-D3B6-4D06-855D-046F3766FB9D}"/>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9" name="直線コネクタ 688">
          <a:extLst>
            <a:ext uri="{FF2B5EF4-FFF2-40B4-BE49-F238E27FC236}">
              <a16:creationId xmlns:a16="http://schemas.microsoft.com/office/drawing/2014/main" id="{25E9A3FB-85A8-4909-9CE9-776A8136E00D}"/>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textlink="">
      <xdr:nvSpPr>
        <xdr:cNvPr id="690" name="テキスト ボックス 689">
          <a:extLst>
            <a:ext uri="{FF2B5EF4-FFF2-40B4-BE49-F238E27FC236}">
              <a16:creationId xmlns:a16="http://schemas.microsoft.com/office/drawing/2014/main" id="{7EF39C58-AB35-4934-81A2-9D7115157DA0}"/>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1" name="直線コネクタ 690">
          <a:extLst>
            <a:ext uri="{FF2B5EF4-FFF2-40B4-BE49-F238E27FC236}">
              <a16:creationId xmlns:a16="http://schemas.microsoft.com/office/drawing/2014/main" id="{5CA65A11-9638-45CA-A2AC-FB9C2BA5C5EA}"/>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textlink="">
      <xdr:nvSpPr>
        <xdr:cNvPr id="692" name="テキスト ボックス 691">
          <a:extLst>
            <a:ext uri="{FF2B5EF4-FFF2-40B4-BE49-F238E27FC236}">
              <a16:creationId xmlns:a16="http://schemas.microsoft.com/office/drawing/2014/main" id="{1C2E31C4-58D7-4BA4-B400-AF894C30D0A0}"/>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F4F076C3-87E3-4C77-B192-11961E962C93}"/>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694" name="テキスト ボックス 693">
          <a:extLst>
            <a:ext uri="{FF2B5EF4-FFF2-40B4-BE49-F238E27FC236}">
              <a16:creationId xmlns:a16="http://schemas.microsoft.com/office/drawing/2014/main" id="{96E12BD7-A0F8-42B3-A8CF-CFCA1C3A5E5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95" name="【保健センター・保健所】&#10;一人当たり面積グラフ枠">
          <a:extLst>
            <a:ext uri="{FF2B5EF4-FFF2-40B4-BE49-F238E27FC236}">
              <a16:creationId xmlns:a16="http://schemas.microsoft.com/office/drawing/2014/main" id="{BFF6EA4D-C655-4B03-8CCF-7379F70A1CE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57150</xdr:rowOff>
    </xdr:from>
    <xdr:to>
      <xdr:col>116</xdr:col>
      <xdr:colOff>62864</xdr:colOff>
      <xdr:row>63</xdr:row>
      <xdr:rowOff>95250</xdr:rowOff>
    </xdr:to>
    <xdr:cxnSp macro="">
      <xdr:nvCxnSpPr>
        <xdr:cNvPr id="696" name="直線コネクタ 695">
          <a:extLst>
            <a:ext uri="{FF2B5EF4-FFF2-40B4-BE49-F238E27FC236}">
              <a16:creationId xmlns:a16="http://schemas.microsoft.com/office/drawing/2014/main" id="{0FD8FD36-DFEE-4638-B1E7-5CBCC137D550}"/>
            </a:ext>
          </a:extLst>
        </xdr:cNvPr>
        <xdr:cNvCxnSpPr/>
      </xdr:nvCxnSpPr>
      <xdr:spPr>
        <a:xfrm flipV="1">
          <a:off x="19954239" y="897255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99077</xdr:rowOff>
    </xdr:from>
    <xdr:ext cx="469744" cy="259045"/>
    <xdr:sp textlink="">
      <xdr:nvSpPr>
        <xdr:cNvPr id="697" name="【保健センター・保健所】&#10;一人当たり面積最小値テキスト">
          <a:extLst>
            <a:ext uri="{FF2B5EF4-FFF2-40B4-BE49-F238E27FC236}">
              <a16:creationId xmlns:a16="http://schemas.microsoft.com/office/drawing/2014/main" id="{F38ABB7B-AE5E-4B6F-9F69-7C0F829F3EEF}"/>
            </a:ext>
          </a:extLst>
        </xdr:cNvPr>
        <xdr:cNvSpPr txBox="1"/>
      </xdr:nvSpPr>
      <xdr:spPr>
        <a:xfrm>
          <a:off x="19992975" y="1031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95250</xdr:rowOff>
    </xdr:from>
    <xdr:to>
      <xdr:col>116</xdr:col>
      <xdr:colOff>152400</xdr:colOff>
      <xdr:row>63</xdr:row>
      <xdr:rowOff>95250</xdr:rowOff>
    </xdr:to>
    <xdr:cxnSp macro="">
      <xdr:nvCxnSpPr>
        <xdr:cNvPr id="698" name="直線コネクタ 697">
          <a:extLst>
            <a:ext uri="{FF2B5EF4-FFF2-40B4-BE49-F238E27FC236}">
              <a16:creationId xmlns:a16="http://schemas.microsoft.com/office/drawing/2014/main" id="{E7BC5F0E-54ED-405B-9705-D88ABB91CDD3}"/>
            </a:ext>
          </a:extLst>
        </xdr:cNvPr>
        <xdr:cNvCxnSpPr/>
      </xdr:nvCxnSpPr>
      <xdr:spPr>
        <a:xfrm>
          <a:off x="19878675" y="10306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3827</xdr:rowOff>
    </xdr:from>
    <xdr:ext cx="469744" cy="259045"/>
    <xdr:sp textlink="">
      <xdr:nvSpPr>
        <xdr:cNvPr id="699" name="【保健センター・保健所】&#10;一人当たり面積最大値テキスト">
          <a:extLst>
            <a:ext uri="{FF2B5EF4-FFF2-40B4-BE49-F238E27FC236}">
              <a16:creationId xmlns:a16="http://schemas.microsoft.com/office/drawing/2014/main" id="{B5D9CBD0-8AA7-4168-A17A-83D2085BEBF5}"/>
            </a:ext>
          </a:extLst>
        </xdr:cNvPr>
        <xdr:cNvSpPr txBox="1"/>
      </xdr:nvSpPr>
      <xdr:spPr>
        <a:xfrm>
          <a:off x="19992975" y="876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57150</xdr:rowOff>
    </xdr:from>
    <xdr:to>
      <xdr:col>116</xdr:col>
      <xdr:colOff>152400</xdr:colOff>
      <xdr:row>55</xdr:row>
      <xdr:rowOff>57150</xdr:rowOff>
    </xdr:to>
    <xdr:cxnSp macro="">
      <xdr:nvCxnSpPr>
        <xdr:cNvPr id="700" name="直線コネクタ 699">
          <a:extLst>
            <a:ext uri="{FF2B5EF4-FFF2-40B4-BE49-F238E27FC236}">
              <a16:creationId xmlns:a16="http://schemas.microsoft.com/office/drawing/2014/main" id="{E96944D6-240C-4023-8D53-F91B20908B18}"/>
            </a:ext>
          </a:extLst>
        </xdr:cNvPr>
        <xdr:cNvCxnSpPr/>
      </xdr:nvCxnSpPr>
      <xdr:spPr>
        <a:xfrm>
          <a:off x="19878675" y="8972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162577</xdr:rowOff>
    </xdr:from>
    <xdr:ext cx="469744" cy="259045"/>
    <xdr:sp textlink="">
      <xdr:nvSpPr>
        <xdr:cNvPr id="701" name="【保健センター・保健所】&#10;一人当たり面積平均値テキスト">
          <a:extLst>
            <a:ext uri="{FF2B5EF4-FFF2-40B4-BE49-F238E27FC236}">
              <a16:creationId xmlns:a16="http://schemas.microsoft.com/office/drawing/2014/main" id="{5076675A-B8FB-4E7C-B148-ED6D6DA7B6B7}"/>
            </a:ext>
          </a:extLst>
        </xdr:cNvPr>
        <xdr:cNvSpPr txBox="1"/>
      </xdr:nvSpPr>
      <xdr:spPr>
        <a:xfrm>
          <a:off x="19992975" y="9722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139700</xdr:rowOff>
    </xdr:from>
    <xdr:to>
      <xdr:col>116</xdr:col>
      <xdr:colOff>114300</xdr:colOff>
      <xdr:row>61</xdr:row>
      <xdr:rowOff>69850</xdr:rowOff>
    </xdr:to>
    <xdr:sp textlink="">
      <xdr:nvSpPr>
        <xdr:cNvPr id="702" name="フローチャート: 判断 701">
          <a:extLst>
            <a:ext uri="{FF2B5EF4-FFF2-40B4-BE49-F238E27FC236}">
              <a16:creationId xmlns:a16="http://schemas.microsoft.com/office/drawing/2014/main" id="{08D9BF83-264B-4430-8D62-3D1925826272}"/>
            </a:ext>
          </a:extLst>
        </xdr:cNvPr>
        <xdr:cNvSpPr/>
      </xdr:nvSpPr>
      <xdr:spPr>
        <a:xfrm>
          <a:off x="19897725"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139700</xdr:rowOff>
    </xdr:from>
    <xdr:to>
      <xdr:col>112</xdr:col>
      <xdr:colOff>38100</xdr:colOff>
      <xdr:row>61</xdr:row>
      <xdr:rowOff>69850</xdr:rowOff>
    </xdr:to>
    <xdr:sp textlink="">
      <xdr:nvSpPr>
        <xdr:cNvPr id="703" name="フローチャート: 判断 702">
          <a:extLst>
            <a:ext uri="{FF2B5EF4-FFF2-40B4-BE49-F238E27FC236}">
              <a16:creationId xmlns:a16="http://schemas.microsoft.com/office/drawing/2014/main" id="{4E286C9F-4B8D-445B-8B14-102FED09AE46}"/>
            </a:ext>
          </a:extLst>
        </xdr:cNvPr>
        <xdr:cNvSpPr/>
      </xdr:nvSpPr>
      <xdr:spPr>
        <a:xfrm>
          <a:off x="19154775" y="98679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139700</xdr:rowOff>
    </xdr:from>
    <xdr:to>
      <xdr:col>107</xdr:col>
      <xdr:colOff>101600</xdr:colOff>
      <xdr:row>61</xdr:row>
      <xdr:rowOff>69850</xdr:rowOff>
    </xdr:to>
    <xdr:sp textlink="">
      <xdr:nvSpPr>
        <xdr:cNvPr id="704" name="フローチャート: 判断 703">
          <a:extLst>
            <a:ext uri="{FF2B5EF4-FFF2-40B4-BE49-F238E27FC236}">
              <a16:creationId xmlns:a16="http://schemas.microsoft.com/office/drawing/2014/main" id="{1B7BF7F7-C60C-4A29-92E7-16536DAC1607}"/>
            </a:ext>
          </a:extLst>
        </xdr:cNvPr>
        <xdr:cNvSpPr/>
      </xdr:nvSpPr>
      <xdr:spPr>
        <a:xfrm>
          <a:off x="183451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139700</xdr:rowOff>
    </xdr:from>
    <xdr:to>
      <xdr:col>102</xdr:col>
      <xdr:colOff>165100</xdr:colOff>
      <xdr:row>61</xdr:row>
      <xdr:rowOff>69850</xdr:rowOff>
    </xdr:to>
    <xdr:sp textlink="">
      <xdr:nvSpPr>
        <xdr:cNvPr id="705" name="フローチャート: 判断 704">
          <a:extLst>
            <a:ext uri="{FF2B5EF4-FFF2-40B4-BE49-F238E27FC236}">
              <a16:creationId xmlns:a16="http://schemas.microsoft.com/office/drawing/2014/main" id="{9A07AC79-4F8E-47EE-B1AE-98D8C8FD7840}"/>
            </a:ext>
          </a:extLst>
        </xdr:cNvPr>
        <xdr:cNvSpPr/>
      </xdr:nvSpPr>
      <xdr:spPr>
        <a:xfrm>
          <a:off x="17554575" y="98679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139700</xdr:rowOff>
    </xdr:from>
    <xdr:to>
      <xdr:col>98</xdr:col>
      <xdr:colOff>38100</xdr:colOff>
      <xdr:row>61</xdr:row>
      <xdr:rowOff>69850</xdr:rowOff>
    </xdr:to>
    <xdr:sp textlink="">
      <xdr:nvSpPr>
        <xdr:cNvPr id="706" name="フローチャート: 判断 705">
          <a:extLst>
            <a:ext uri="{FF2B5EF4-FFF2-40B4-BE49-F238E27FC236}">
              <a16:creationId xmlns:a16="http://schemas.microsoft.com/office/drawing/2014/main" id="{898846BF-505C-4E8A-8A2D-20C33E696A31}"/>
            </a:ext>
          </a:extLst>
        </xdr:cNvPr>
        <xdr:cNvSpPr/>
      </xdr:nvSpPr>
      <xdr:spPr>
        <a:xfrm>
          <a:off x="16754475" y="98679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707" name="テキスト ボックス 706">
          <a:extLst>
            <a:ext uri="{FF2B5EF4-FFF2-40B4-BE49-F238E27FC236}">
              <a16:creationId xmlns:a16="http://schemas.microsoft.com/office/drawing/2014/main" id="{EF38B3FC-6283-40BA-8F9D-04FB2E468EB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708" name="テキスト ボックス 707">
          <a:extLst>
            <a:ext uri="{FF2B5EF4-FFF2-40B4-BE49-F238E27FC236}">
              <a16:creationId xmlns:a16="http://schemas.microsoft.com/office/drawing/2014/main" id="{6834D046-636D-4644-91FD-727DE9ED57B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709" name="テキスト ボックス 708">
          <a:extLst>
            <a:ext uri="{FF2B5EF4-FFF2-40B4-BE49-F238E27FC236}">
              <a16:creationId xmlns:a16="http://schemas.microsoft.com/office/drawing/2014/main" id="{49DFB03E-F867-4CBA-BF60-1DF7FFB2FC8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710" name="テキスト ボックス 709">
          <a:extLst>
            <a:ext uri="{FF2B5EF4-FFF2-40B4-BE49-F238E27FC236}">
              <a16:creationId xmlns:a16="http://schemas.microsoft.com/office/drawing/2014/main" id="{8E8CA160-B6F5-4627-B511-1DD28A99673A}"/>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711" name="テキスト ボックス 710">
          <a:extLst>
            <a:ext uri="{FF2B5EF4-FFF2-40B4-BE49-F238E27FC236}">
              <a16:creationId xmlns:a16="http://schemas.microsoft.com/office/drawing/2014/main" id="{DC5FDE9A-5FB8-4D77-82FC-3C57A9682D4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textlink="">
      <xdr:nvSpPr>
        <xdr:cNvPr id="712" name="楕円 711">
          <a:extLst>
            <a:ext uri="{FF2B5EF4-FFF2-40B4-BE49-F238E27FC236}">
              <a16:creationId xmlns:a16="http://schemas.microsoft.com/office/drawing/2014/main" id="{7D4020AE-8A04-4CCA-9E38-E28A8E40AF11}"/>
            </a:ext>
          </a:extLst>
        </xdr:cNvPr>
        <xdr:cNvSpPr/>
      </xdr:nvSpPr>
      <xdr:spPr>
        <a:xfrm>
          <a:off x="19897725" y="989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156227</xdr:rowOff>
    </xdr:from>
    <xdr:ext cx="469744" cy="259045"/>
    <xdr:sp textlink="">
      <xdr:nvSpPr>
        <xdr:cNvPr id="713" name="【保健センター・保健所】&#10;一人当たり面積該当値テキスト">
          <a:extLst>
            <a:ext uri="{FF2B5EF4-FFF2-40B4-BE49-F238E27FC236}">
              <a16:creationId xmlns:a16="http://schemas.microsoft.com/office/drawing/2014/main" id="{611DF607-A8B3-4CFE-87B0-14C737189D20}"/>
            </a:ext>
          </a:extLst>
        </xdr:cNvPr>
        <xdr:cNvSpPr txBox="1"/>
      </xdr:nvSpPr>
      <xdr:spPr>
        <a:xfrm>
          <a:off x="19992975" y="988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44450</xdr:rowOff>
    </xdr:from>
    <xdr:to>
      <xdr:col>112</xdr:col>
      <xdr:colOff>38100</xdr:colOff>
      <xdr:row>61</xdr:row>
      <xdr:rowOff>146050</xdr:rowOff>
    </xdr:to>
    <xdr:sp textlink="">
      <xdr:nvSpPr>
        <xdr:cNvPr id="714" name="楕円 713">
          <a:extLst>
            <a:ext uri="{FF2B5EF4-FFF2-40B4-BE49-F238E27FC236}">
              <a16:creationId xmlns:a16="http://schemas.microsoft.com/office/drawing/2014/main" id="{F06A7315-C7AE-47E3-AC46-AFE553A7D1DB}"/>
            </a:ext>
          </a:extLst>
        </xdr:cNvPr>
        <xdr:cNvSpPr/>
      </xdr:nvSpPr>
      <xdr:spPr>
        <a:xfrm>
          <a:off x="19154775" y="99345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57150</xdr:rowOff>
    </xdr:from>
    <xdr:to>
      <xdr:col>116</xdr:col>
      <xdr:colOff>63500</xdr:colOff>
      <xdr:row>61</xdr:row>
      <xdr:rowOff>95250</xdr:rowOff>
    </xdr:to>
    <xdr:cxnSp macro="">
      <xdr:nvCxnSpPr>
        <xdr:cNvPr id="715" name="直線コネクタ 714">
          <a:extLst>
            <a:ext uri="{FF2B5EF4-FFF2-40B4-BE49-F238E27FC236}">
              <a16:creationId xmlns:a16="http://schemas.microsoft.com/office/drawing/2014/main" id="{BBE282BD-57F9-478E-B0F4-7D83E68D5244}"/>
            </a:ext>
          </a:extLst>
        </xdr:cNvPr>
        <xdr:cNvCxnSpPr/>
      </xdr:nvCxnSpPr>
      <xdr:spPr>
        <a:xfrm flipV="1">
          <a:off x="19202400" y="9944100"/>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44450</xdr:rowOff>
    </xdr:from>
    <xdr:to>
      <xdr:col>107</xdr:col>
      <xdr:colOff>101600</xdr:colOff>
      <xdr:row>61</xdr:row>
      <xdr:rowOff>146050</xdr:rowOff>
    </xdr:to>
    <xdr:sp textlink="">
      <xdr:nvSpPr>
        <xdr:cNvPr id="716" name="楕円 715">
          <a:extLst>
            <a:ext uri="{FF2B5EF4-FFF2-40B4-BE49-F238E27FC236}">
              <a16:creationId xmlns:a16="http://schemas.microsoft.com/office/drawing/2014/main" id="{CB3A66C1-5290-46D2-8C43-CBC655DD0FD3}"/>
            </a:ext>
          </a:extLst>
        </xdr:cNvPr>
        <xdr:cNvSpPr/>
      </xdr:nvSpPr>
      <xdr:spPr>
        <a:xfrm>
          <a:off x="18345150" y="99345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95250</xdr:rowOff>
    </xdr:from>
    <xdr:to>
      <xdr:col>111</xdr:col>
      <xdr:colOff>177800</xdr:colOff>
      <xdr:row>61</xdr:row>
      <xdr:rowOff>95250</xdr:rowOff>
    </xdr:to>
    <xdr:cxnSp macro="">
      <xdr:nvCxnSpPr>
        <xdr:cNvPr id="717" name="直線コネクタ 716">
          <a:extLst>
            <a:ext uri="{FF2B5EF4-FFF2-40B4-BE49-F238E27FC236}">
              <a16:creationId xmlns:a16="http://schemas.microsoft.com/office/drawing/2014/main" id="{69D660FB-B937-4F6A-96AC-899EF1C88326}"/>
            </a:ext>
          </a:extLst>
        </xdr:cNvPr>
        <xdr:cNvCxnSpPr/>
      </xdr:nvCxnSpPr>
      <xdr:spPr>
        <a:xfrm>
          <a:off x="18392775" y="99822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44450</xdr:rowOff>
    </xdr:from>
    <xdr:to>
      <xdr:col>102</xdr:col>
      <xdr:colOff>165100</xdr:colOff>
      <xdr:row>61</xdr:row>
      <xdr:rowOff>146050</xdr:rowOff>
    </xdr:to>
    <xdr:sp textlink="">
      <xdr:nvSpPr>
        <xdr:cNvPr id="718" name="楕円 717">
          <a:extLst>
            <a:ext uri="{FF2B5EF4-FFF2-40B4-BE49-F238E27FC236}">
              <a16:creationId xmlns:a16="http://schemas.microsoft.com/office/drawing/2014/main" id="{AF2A24D3-1E58-4B43-9D54-04401D702573}"/>
            </a:ext>
          </a:extLst>
        </xdr:cNvPr>
        <xdr:cNvSpPr/>
      </xdr:nvSpPr>
      <xdr:spPr>
        <a:xfrm>
          <a:off x="17554575" y="99345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95250</xdr:rowOff>
    </xdr:from>
    <xdr:to>
      <xdr:col>107</xdr:col>
      <xdr:colOff>50800</xdr:colOff>
      <xdr:row>61</xdr:row>
      <xdr:rowOff>95250</xdr:rowOff>
    </xdr:to>
    <xdr:cxnSp macro="">
      <xdr:nvCxnSpPr>
        <xdr:cNvPr id="719" name="直線コネクタ 718">
          <a:extLst>
            <a:ext uri="{FF2B5EF4-FFF2-40B4-BE49-F238E27FC236}">
              <a16:creationId xmlns:a16="http://schemas.microsoft.com/office/drawing/2014/main" id="{764D79FB-F9D9-42F7-96B6-9DEE64AEA4E2}"/>
            </a:ext>
          </a:extLst>
        </xdr:cNvPr>
        <xdr:cNvCxnSpPr/>
      </xdr:nvCxnSpPr>
      <xdr:spPr>
        <a:xfrm>
          <a:off x="17602200" y="99822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44450</xdr:rowOff>
    </xdr:from>
    <xdr:to>
      <xdr:col>98</xdr:col>
      <xdr:colOff>38100</xdr:colOff>
      <xdr:row>61</xdr:row>
      <xdr:rowOff>146050</xdr:rowOff>
    </xdr:to>
    <xdr:sp textlink="">
      <xdr:nvSpPr>
        <xdr:cNvPr id="720" name="楕円 719">
          <a:extLst>
            <a:ext uri="{FF2B5EF4-FFF2-40B4-BE49-F238E27FC236}">
              <a16:creationId xmlns:a16="http://schemas.microsoft.com/office/drawing/2014/main" id="{371282B5-BA42-46E0-8907-743ED47ED855}"/>
            </a:ext>
          </a:extLst>
        </xdr:cNvPr>
        <xdr:cNvSpPr/>
      </xdr:nvSpPr>
      <xdr:spPr>
        <a:xfrm>
          <a:off x="16754475" y="99345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95250</xdr:rowOff>
    </xdr:from>
    <xdr:to>
      <xdr:col>102</xdr:col>
      <xdr:colOff>114300</xdr:colOff>
      <xdr:row>61</xdr:row>
      <xdr:rowOff>95250</xdr:rowOff>
    </xdr:to>
    <xdr:cxnSp macro="">
      <xdr:nvCxnSpPr>
        <xdr:cNvPr id="721" name="直線コネクタ 720">
          <a:extLst>
            <a:ext uri="{FF2B5EF4-FFF2-40B4-BE49-F238E27FC236}">
              <a16:creationId xmlns:a16="http://schemas.microsoft.com/office/drawing/2014/main" id="{E9A9B48D-D2FD-4DA0-838E-8D8832C9CAB3}"/>
            </a:ext>
          </a:extLst>
        </xdr:cNvPr>
        <xdr:cNvCxnSpPr/>
      </xdr:nvCxnSpPr>
      <xdr:spPr>
        <a:xfrm>
          <a:off x="16802100" y="99822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86377</xdr:rowOff>
    </xdr:from>
    <xdr:ext cx="469744" cy="259045"/>
    <xdr:sp textlink="">
      <xdr:nvSpPr>
        <xdr:cNvPr id="722" name="n_1aveValue【保健センター・保健所】&#10;一人当たり面積">
          <a:extLst>
            <a:ext uri="{FF2B5EF4-FFF2-40B4-BE49-F238E27FC236}">
              <a16:creationId xmlns:a16="http://schemas.microsoft.com/office/drawing/2014/main" id="{0ADAD310-C143-4A9F-B61C-0357BD515243}"/>
            </a:ext>
          </a:extLst>
        </xdr:cNvPr>
        <xdr:cNvSpPr txBox="1"/>
      </xdr:nvSpPr>
      <xdr:spPr>
        <a:xfrm>
          <a:off x="18983402" y="964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86377</xdr:rowOff>
    </xdr:from>
    <xdr:ext cx="469744" cy="259045"/>
    <xdr:sp textlink="">
      <xdr:nvSpPr>
        <xdr:cNvPr id="723" name="n_2aveValue【保健センター・保健所】&#10;一人当たり面積">
          <a:extLst>
            <a:ext uri="{FF2B5EF4-FFF2-40B4-BE49-F238E27FC236}">
              <a16:creationId xmlns:a16="http://schemas.microsoft.com/office/drawing/2014/main" id="{B0E43F26-DCFF-43FB-ADB6-EDAC7865C087}"/>
            </a:ext>
          </a:extLst>
        </xdr:cNvPr>
        <xdr:cNvSpPr txBox="1"/>
      </xdr:nvSpPr>
      <xdr:spPr>
        <a:xfrm>
          <a:off x="18183302" y="964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86377</xdr:rowOff>
    </xdr:from>
    <xdr:ext cx="469744" cy="259045"/>
    <xdr:sp textlink="">
      <xdr:nvSpPr>
        <xdr:cNvPr id="724" name="n_3aveValue【保健センター・保健所】&#10;一人当たり面積">
          <a:extLst>
            <a:ext uri="{FF2B5EF4-FFF2-40B4-BE49-F238E27FC236}">
              <a16:creationId xmlns:a16="http://schemas.microsoft.com/office/drawing/2014/main" id="{DC1F7732-9F3E-498A-A927-4DB5FCC486E3}"/>
            </a:ext>
          </a:extLst>
        </xdr:cNvPr>
        <xdr:cNvSpPr txBox="1"/>
      </xdr:nvSpPr>
      <xdr:spPr>
        <a:xfrm>
          <a:off x="17383202" y="964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86377</xdr:rowOff>
    </xdr:from>
    <xdr:ext cx="469744" cy="259045"/>
    <xdr:sp textlink="">
      <xdr:nvSpPr>
        <xdr:cNvPr id="725" name="n_4aveValue【保健センター・保健所】&#10;一人当たり面積">
          <a:extLst>
            <a:ext uri="{FF2B5EF4-FFF2-40B4-BE49-F238E27FC236}">
              <a16:creationId xmlns:a16="http://schemas.microsoft.com/office/drawing/2014/main" id="{7B95FBBB-8754-410A-80BA-0E9E1FC8E031}"/>
            </a:ext>
          </a:extLst>
        </xdr:cNvPr>
        <xdr:cNvSpPr txBox="1"/>
      </xdr:nvSpPr>
      <xdr:spPr>
        <a:xfrm>
          <a:off x="16592627" y="964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137177</xdr:rowOff>
    </xdr:from>
    <xdr:ext cx="469744" cy="259045"/>
    <xdr:sp textlink="">
      <xdr:nvSpPr>
        <xdr:cNvPr id="726" name="n_1mainValue【保健センター・保健所】&#10;一人当たり面積">
          <a:extLst>
            <a:ext uri="{FF2B5EF4-FFF2-40B4-BE49-F238E27FC236}">
              <a16:creationId xmlns:a16="http://schemas.microsoft.com/office/drawing/2014/main" id="{5D18F881-EE11-454F-AC42-4EF291A9E25E}"/>
            </a:ext>
          </a:extLst>
        </xdr:cNvPr>
        <xdr:cNvSpPr txBox="1"/>
      </xdr:nvSpPr>
      <xdr:spPr>
        <a:xfrm>
          <a:off x="18983402" y="1002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137177</xdr:rowOff>
    </xdr:from>
    <xdr:ext cx="469744" cy="259045"/>
    <xdr:sp textlink="">
      <xdr:nvSpPr>
        <xdr:cNvPr id="727" name="n_2mainValue【保健センター・保健所】&#10;一人当たり面積">
          <a:extLst>
            <a:ext uri="{FF2B5EF4-FFF2-40B4-BE49-F238E27FC236}">
              <a16:creationId xmlns:a16="http://schemas.microsoft.com/office/drawing/2014/main" id="{C8B3069F-8AF8-44D1-B948-386D3BB1AD41}"/>
            </a:ext>
          </a:extLst>
        </xdr:cNvPr>
        <xdr:cNvSpPr txBox="1"/>
      </xdr:nvSpPr>
      <xdr:spPr>
        <a:xfrm>
          <a:off x="18183302" y="1002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137177</xdr:rowOff>
    </xdr:from>
    <xdr:ext cx="469744" cy="259045"/>
    <xdr:sp textlink="">
      <xdr:nvSpPr>
        <xdr:cNvPr id="728" name="n_3mainValue【保健センター・保健所】&#10;一人当たり面積">
          <a:extLst>
            <a:ext uri="{FF2B5EF4-FFF2-40B4-BE49-F238E27FC236}">
              <a16:creationId xmlns:a16="http://schemas.microsoft.com/office/drawing/2014/main" id="{C27D4254-4BC4-43BE-9AE2-B7F8A42A9E32}"/>
            </a:ext>
          </a:extLst>
        </xdr:cNvPr>
        <xdr:cNvSpPr txBox="1"/>
      </xdr:nvSpPr>
      <xdr:spPr>
        <a:xfrm>
          <a:off x="17383202" y="1002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137177</xdr:rowOff>
    </xdr:from>
    <xdr:ext cx="469744" cy="259045"/>
    <xdr:sp textlink="">
      <xdr:nvSpPr>
        <xdr:cNvPr id="729" name="n_4mainValue【保健センター・保健所】&#10;一人当たり面積">
          <a:extLst>
            <a:ext uri="{FF2B5EF4-FFF2-40B4-BE49-F238E27FC236}">
              <a16:creationId xmlns:a16="http://schemas.microsoft.com/office/drawing/2014/main" id="{7EC1053F-F124-421E-ACDC-D3F9D6A3C4E2}"/>
            </a:ext>
          </a:extLst>
        </xdr:cNvPr>
        <xdr:cNvSpPr txBox="1"/>
      </xdr:nvSpPr>
      <xdr:spPr>
        <a:xfrm>
          <a:off x="16592627" y="1002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30" name="正方形/長方形 729">
          <a:extLst>
            <a:ext uri="{FF2B5EF4-FFF2-40B4-BE49-F238E27FC236}">
              <a16:creationId xmlns:a16="http://schemas.microsoft.com/office/drawing/2014/main" id="{4EF25C57-B4E3-4EB7-A4A0-952CCCCAACE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731" name="正方形/長方形 730">
          <a:extLst>
            <a:ext uri="{FF2B5EF4-FFF2-40B4-BE49-F238E27FC236}">
              <a16:creationId xmlns:a16="http://schemas.microsoft.com/office/drawing/2014/main" id="{ED08F6C9-621A-44A1-9FF7-9C87807A9007}"/>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732" name="正方形/長方形 731">
          <a:extLst>
            <a:ext uri="{FF2B5EF4-FFF2-40B4-BE49-F238E27FC236}">
              <a16:creationId xmlns:a16="http://schemas.microsoft.com/office/drawing/2014/main" id="{DC8167D3-4433-4443-A650-E3DE828F4675}"/>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733" name="正方形/長方形 732">
          <a:extLst>
            <a:ext uri="{FF2B5EF4-FFF2-40B4-BE49-F238E27FC236}">
              <a16:creationId xmlns:a16="http://schemas.microsoft.com/office/drawing/2014/main" id="{145FD535-45FC-4621-8244-D90013246E2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734" name="正方形/長方形 733">
          <a:extLst>
            <a:ext uri="{FF2B5EF4-FFF2-40B4-BE49-F238E27FC236}">
              <a16:creationId xmlns:a16="http://schemas.microsoft.com/office/drawing/2014/main" id="{903F65B7-B856-46E3-BF24-617CA7DF87F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735" name="正方形/長方形 734">
          <a:extLst>
            <a:ext uri="{FF2B5EF4-FFF2-40B4-BE49-F238E27FC236}">
              <a16:creationId xmlns:a16="http://schemas.microsoft.com/office/drawing/2014/main" id="{7320596E-3285-47F0-AA6D-2D5710640B4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736" name="正方形/長方形 735">
          <a:extLst>
            <a:ext uri="{FF2B5EF4-FFF2-40B4-BE49-F238E27FC236}">
              <a16:creationId xmlns:a16="http://schemas.microsoft.com/office/drawing/2014/main" id="{4007F5EF-1A1F-4016-8283-6C05F0D1FCFC}"/>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37" name="正方形/長方形 736">
          <a:extLst>
            <a:ext uri="{FF2B5EF4-FFF2-40B4-BE49-F238E27FC236}">
              <a16:creationId xmlns:a16="http://schemas.microsoft.com/office/drawing/2014/main" id="{296C2993-2FAF-46B4-893F-158792FCCDF3}"/>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738" name="テキスト ボックス 737">
          <a:extLst>
            <a:ext uri="{FF2B5EF4-FFF2-40B4-BE49-F238E27FC236}">
              <a16:creationId xmlns:a16="http://schemas.microsoft.com/office/drawing/2014/main" id="{733EB43F-D57B-4AB6-BB46-C938C3CC7DA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C800691C-AC19-4ED3-9361-5932F6FF9896}"/>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textlink="">
      <xdr:nvSpPr>
        <xdr:cNvPr id="740" name="テキスト ボックス 739">
          <a:extLst>
            <a:ext uri="{FF2B5EF4-FFF2-40B4-BE49-F238E27FC236}">
              <a16:creationId xmlns:a16="http://schemas.microsoft.com/office/drawing/2014/main" id="{D5F7CAB3-C90B-4703-A686-54F6BD754779}"/>
            </a:ext>
          </a:extLst>
        </xdr:cNvPr>
        <xdr:cNvSpPr txBox="1"/>
      </xdr:nvSpPr>
      <xdr:spPr>
        <a:xfrm>
          <a:off x="10845966"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1" name="直線コネクタ 740">
          <a:extLst>
            <a:ext uri="{FF2B5EF4-FFF2-40B4-BE49-F238E27FC236}">
              <a16:creationId xmlns:a16="http://schemas.microsoft.com/office/drawing/2014/main" id="{F9180195-12EE-44DE-8422-8B5B7CB35A76}"/>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textlink="">
      <xdr:nvSpPr>
        <xdr:cNvPr id="742" name="テキスト ボックス 741">
          <a:extLst>
            <a:ext uri="{FF2B5EF4-FFF2-40B4-BE49-F238E27FC236}">
              <a16:creationId xmlns:a16="http://schemas.microsoft.com/office/drawing/2014/main" id="{2B8504DE-D783-4394-9BD1-059D8807168E}"/>
            </a:ext>
          </a:extLst>
        </xdr:cNvPr>
        <xdr:cNvSpPr txBox="1"/>
      </xdr:nvSpPr>
      <xdr:spPr>
        <a:xfrm>
          <a:off x="10845966" y="13913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3" name="直線コネクタ 742">
          <a:extLst>
            <a:ext uri="{FF2B5EF4-FFF2-40B4-BE49-F238E27FC236}">
              <a16:creationId xmlns:a16="http://schemas.microsoft.com/office/drawing/2014/main" id="{072F2E6E-4C19-4437-BE75-44E21945DB82}"/>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744" name="テキスト ボックス 743">
          <a:extLst>
            <a:ext uri="{FF2B5EF4-FFF2-40B4-BE49-F238E27FC236}">
              <a16:creationId xmlns:a16="http://schemas.microsoft.com/office/drawing/2014/main" id="{BEDDD967-1E24-440E-BFB2-2DE3EDF086B9}"/>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5" name="直線コネクタ 744">
          <a:extLst>
            <a:ext uri="{FF2B5EF4-FFF2-40B4-BE49-F238E27FC236}">
              <a16:creationId xmlns:a16="http://schemas.microsoft.com/office/drawing/2014/main" id="{DA4A4489-5CA6-4BEF-A07E-01D3660A2E9A}"/>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746" name="テキスト ボックス 745">
          <a:extLst>
            <a:ext uri="{FF2B5EF4-FFF2-40B4-BE49-F238E27FC236}">
              <a16:creationId xmlns:a16="http://schemas.microsoft.com/office/drawing/2014/main" id="{5F5FC94D-8B91-4C8A-94DD-B3CEA628CC51}"/>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7" name="直線コネクタ 746">
          <a:extLst>
            <a:ext uri="{FF2B5EF4-FFF2-40B4-BE49-F238E27FC236}">
              <a16:creationId xmlns:a16="http://schemas.microsoft.com/office/drawing/2014/main" id="{E281F4AA-4DC1-41DE-9CE7-0593C5150D18}"/>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748" name="テキスト ボックス 747">
          <a:extLst>
            <a:ext uri="{FF2B5EF4-FFF2-40B4-BE49-F238E27FC236}">
              <a16:creationId xmlns:a16="http://schemas.microsoft.com/office/drawing/2014/main" id="{A26B9D2C-5EE1-4B5F-8AF4-154EEDFC6030}"/>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9" name="直線コネクタ 748">
          <a:extLst>
            <a:ext uri="{FF2B5EF4-FFF2-40B4-BE49-F238E27FC236}">
              <a16:creationId xmlns:a16="http://schemas.microsoft.com/office/drawing/2014/main" id="{58835967-A02D-4D18-A8B9-3FD83FF217C0}"/>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750" name="テキスト ボックス 749">
          <a:extLst>
            <a:ext uri="{FF2B5EF4-FFF2-40B4-BE49-F238E27FC236}">
              <a16:creationId xmlns:a16="http://schemas.microsoft.com/office/drawing/2014/main" id="{3FF2427B-628C-4E8A-B82A-58E415C2BF7C}"/>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1" name="直線コネクタ 750">
          <a:extLst>
            <a:ext uri="{FF2B5EF4-FFF2-40B4-BE49-F238E27FC236}">
              <a16:creationId xmlns:a16="http://schemas.microsoft.com/office/drawing/2014/main" id="{A9CC986D-F9CB-4711-BDA3-28314E33756B}"/>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textlink="">
      <xdr:nvSpPr>
        <xdr:cNvPr id="752" name="テキスト ボックス 751">
          <a:extLst>
            <a:ext uri="{FF2B5EF4-FFF2-40B4-BE49-F238E27FC236}">
              <a16:creationId xmlns:a16="http://schemas.microsoft.com/office/drawing/2014/main" id="{121E8F0E-7CEA-4207-A2DB-B945C64E774B}"/>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753" name="【消防施設】&#10;有形固定資産減価償却率グラフ枠">
          <a:extLst>
            <a:ext uri="{FF2B5EF4-FFF2-40B4-BE49-F238E27FC236}">
              <a16:creationId xmlns:a16="http://schemas.microsoft.com/office/drawing/2014/main" id="{23C885B7-6B60-4A77-A132-3444BFC4C05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121920</xdr:rowOff>
    </xdr:from>
    <xdr:to>
      <xdr:col>85</xdr:col>
      <xdr:colOff>126364</xdr:colOff>
      <xdr:row>85</xdr:row>
      <xdr:rowOff>118111</xdr:rowOff>
    </xdr:to>
    <xdr:cxnSp macro="">
      <xdr:nvCxnSpPr>
        <xdr:cNvPr id="754" name="直線コネクタ 753">
          <a:extLst>
            <a:ext uri="{FF2B5EF4-FFF2-40B4-BE49-F238E27FC236}">
              <a16:creationId xmlns:a16="http://schemas.microsoft.com/office/drawing/2014/main" id="{17E4B0B6-9D22-4E9E-8A8F-A62C17A60B57}"/>
            </a:ext>
          </a:extLst>
        </xdr:cNvPr>
        <xdr:cNvCxnSpPr/>
      </xdr:nvCxnSpPr>
      <xdr:spPr>
        <a:xfrm flipV="1">
          <a:off x="14696439" y="12602845"/>
          <a:ext cx="0" cy="1291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121938</xdr:rowOff>
    </xdr:from>
    <xdr:ext cx="405111" cy="259045"/>
    <xdr:sp textlink="">
      <xdr:nvSpPr>
        <xdr:cNvPr id="755" name="【消防施設】&#10;有形固定資産減価償却率最小値テキスト">
          <a:extLst>
            <a:ext uri="{FF2B5EF4-FFF2-40B4-BE49-F238E27FC236}">
              <a16:creationId xmlns:a16="http://schemas.microsoft.com/office/drawing/2014/main" id="{D3A2ED7C-DFE2-4CBD-80AD-886D6D679692}"/>
            </a:ext>
          </a:extLst>
        </xdr:cNvPr>
        <xdr:cNvSpPr txBox="1"/>
      </xdr:nvSpPr>
      <xdr:spPr>
        <a:xfrm>
          <a:off x="14735175" y="13898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118111</xdr:rowOff>
    </xdr:from>
    <xdr:to>
      <xdr:col>86</xdr:col>
      <xdr:colOff>25400</xdr:colOff>
      <xdr:row>85</xdr:row>
      <xdr:rowOff>118111</xdr:rowOff>
    </xdr:to>
    <xdr:cxnSp macro="">
      <xdr:nvCxnSpPr>
        <xdr:cNvPr id="756" name="直線コネクタ 755">
          <a:extLst>
            <a:ext uri="{FF2B5EF4-FFF2-40B4-BE49-F238E27FC236}">
              <a16:creationId xmlns:a16="http://schemas.microsoft.com/office/drawing/2014/main" id="{7F676956-3388-4356-9ABB-BEE631B56F4D}"/>
            </a:ext>
          </a:extLst>
        </xdr:cNvPr>
        <xdr:cNvCxnSpPr/>
      </xdr:nvCxnSpPr>
      <xdr:spPr>
        <a:xfrm>
          <a:off x="14611350" y="138944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68597</xdr:rowOff>
    </xdr:from>
    <xdr:ext cx="405111" cy="259045"/>
    <xdr:sp textlink="">
      <xdr:nvSpPr>
        <xdr:cNvPr id="757" name="【消防施設】&#10;有形固定資産減価償却率最大値テキスト">
          <a:extLst>
            <a:ext uri="{FF2B5EF4-FFF2-40B4-BE49-F238E27FC236}">
              <a16:creationId xmlns:a16="http://schemas.microsoft.com/office/drawing/2014/main" id="{747B63CC-9953-4C1F-A6F0-BD43035679F1}"/>
            </a:ext>
          </a:extLst>
        </xdr:cNvPr>
        <xdr:cNvSpPr txBox="1"/>
      </xdr:nvSpPr>
      <xdr:spPr>
        <a:xfrm>
          <a:off x="14735175" y="1238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121920</xdr:rowOff>
    </xdr:from>
    <xdr:to>
      <xdr:col>86</xdr:col>
      <xdr:colOff>25400</xdr:colOff>
      <xdr:row>77</xdr:row>
      <xdr:rowOff>121920</xdr:rowOff>
    </xdr:to>
    <xdr:cxnSp macro="">
      <xdr:nvCxnSpPr>
        <xdr:cNvPr id="758" name="直線コネクタ 757">
          <a:extLst>
            <a:ext uri="{FF2B5EF4-FFF2-40B4-BE49-F238E27FC236}">
              <a16:creationId xmlns:a16="http://schemas.microsoft.com/office/drawing/2014/main" id="{78E266E0-B5CF-45D5-BB25-D7326C040F5F}"/>
            </a:ext>
          </a:extLst>
        </xdr:cNvPr>
        <xdr:cNvCxnSpPr/>
      </xdr:nvCxnSpPr>
      <xdr:spPr>
        <a:xfrm>
          <a:off x="14611350" y="12602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143527</xdr:rowOff>
    </xdr:from>
    <xdr:ext cx="405111" cy="259045"/>
    <xdr:sp textlink="">
      <xdr:nvSpPr>
        <xdr:cNvPr id="759" name="【消防施設】&#10;有形固定資産減価償却率平均値テキスト">
          <a:extLst>
            <a:ext uri="{FF2B5EF4-FFF2-40B4-BE49-F238E27FC236}">
              <a16:creationId xmlns:a16="http://schemas.microsoft.com/office/drawing/2014/main" id="{614D7A62-0DC2-4279-B6DE-6D988AD5FDDC}"/>
            </a:ext>
          </a:extLst>
        </xdr:cNvPr>
        <xdr:cNvSpPr txBox="1"/>
      </xdr:nvSpPr>
      <xdr:spPr>
        <a:xfrm>
          <a:off x="14735175" y="13103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120650</xdr:rowOff>
    </xdr:from>
    <xdr:to>
      <xdr:col>85</xdr:col>
      <xdr:colOff>177800</xdr:colOff>
      <xdr:row>82</xdr:row>
      <xdr:rowOff>50800</xdr:rowOff>
    </xdr:to>
    <xdr:sp textlink="">
      <xdr:nvSpPr>
        <xdr:cNvPr id="760" name="フローチャート: 判断 759">
          <a:extLst>
            <a:ext uri="{FF2B5EF4-FFF2-40B4-BE49-F238E27FC236}">
              <a16:creationId xmlns:a16="http://schemas.microsoft.com/office/drawing/2014/main" id="{067F65AC-8DC2-40BB-A458-38979DC09219}"/>
            </a:ext>
          </a:extLst>
        </xdr:cNvPr>
        <xdr:cNvSpPr/>
      </xdr:nvSpPr>
      <xdr:spPr>
        <a:xfrm>
          <a:off x="14649450" y="132492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97789</xdr:rowOff>
    </xdr:from>
    <xdr:to>
      <xdr:col>81</xdr:col>
      <xdr:colOff>101600</xdr:colOff>
      <xdr:row>82</xdr:row>
      <xdr:rowOff>27939</xdr:rowOff>
    </xdr:to>
    <xdr:sp textlink="">
      <xdr:nvSpPr>
        <xdr:cNvPr id="761" name="フローチャート: 判断 760">
          <a:extLst>
            <a:ext uri="{FF2B5EF4-FFF2-40B4-BE49-F238E27FC236}">
              <a16:creationId xmlns:a16="http://schemas.microsoft.com/office/drawing/2014/main" id="{6D5936C2-DC11-4ECE-BBDD-46045FD3C896}"/>
            </a:ext>
          </a:extLst>
        </xdr:cNvPr>
        <xdr:cNvSpPr/>
      </xdr:nvSpPr>
      <xdr:spPr>
        <a:xfrm>
          <a:off x="13887450" y="132232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44450</xdr:rowOff>
    </xdr:from>
    <xdr:to>
      <xdr:col>76</xdr:col>
      <xdr:colOff>165100</xdr:colOff>
      <xdr:row>81</xdr:row>
      <xdr:rowOff>146050</xdr:rowOff>
    </xdr:to>
    <xdr:sp textlink="">
      <xdr:nvSpPr>
        <xdr:cNvPr id="762" name="フローチャート: 判断 761">
          <a:extLst>
            <a:ext uri="{FF2B5EF4-FFF2-40B4-BE49-F238E27FC236}">
              <a16:creationId xmlns:a16="http://schemas.microsoft.com/office/drawing/2014/main" id="{9E22C533-39E8-4525-B7A8-978A86AF4725}"/>
            </a:ext>
          </a:extLst>
        </xdr:cNvPr>
        <xdr:cNvSpPr/>
      </xdr:nvSpPr>
      <xdr:spPr>
        <a:xfrm>
          <a:off x="13096875" y="131730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36830</xdr:rowOff>
    </xdr:from>
    <xdr:to>
      <xdr:col>72</xdr:col>
      <xdr:colOff>38100</xdr:colOff>
      <xdr:row>81</xdr:row>
      <xdr:rowOff>138430</xdr:rowOff>
    </xdr:to>
    <xdr:sp textlink="">
      <xdr:nvSpPr>
        <xdr:cNvPr id="763" name="フローチャート: 判断 762">
          <a:extLst>
            <a:ext uri="{FF2B5EF4-FFF2-40B4-BE49-F238E27FC236}">
              <a16:creationId xmlns:a16="http://schemas.microsoft.com/office/drawing/2014/main" id="{21DCEC7B-6ECB-4BE5-934E-6F90300C8926}"/>
            </a:ext>
          </a:extLst>
        </xdr:cNvPr>
        <xdr:cNvSpPr/>
      </xdr:nvSpPr>
      <xdr:spPr>
        <a:xfrm>
          <a:off x="12296775" y="131622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154939</xdr:rowOff>
    </xdr:from>
    <xdr:to>
      <xdr:col>67</xdr:col>
      <xdr:colOff>101600</xdr:colOff>
      <xdr:row>81</xdr:row>
      <xdr:rowOff>85089</xdr:rowOff>
    </xdr:to>
    <xdr:sp textlink="">
      <xdr:nvSpPr>
        <xdr:cNvPr id="764" name="フローチャート: 判断 763">
          <a:extLst>
            <a:ext uri="{FF2B5EF4-FFF2-40B4-BE49-F238E27FC236}">
              <a16:creationId xmlns:a16="http://schemas.microsoft.com/office/drawing/2014/main" id="{F3339018-B655-4D09-8E1F-1A832B816A27}"/>
            </a:ext>
          </a:extLst>
        </xdr:cNvPr>
        <xdr:cNvSpPr/>
      </xdr:nvSpPr>
      <xdr:spPr>
        <a:xfrm>
          <a:off x="11487150" y="131184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765" name="テキスト ボックス 764">
          <a:extLst>
            <a:ext uri="{FF2B5EF4-FFF2-40B4-BE49-F238E27FC236}">
              <a16:creationId xmlns:a16="http://schemas.microsoft.com/office/drawing/2014/main" id="{FB6E0BBE-3131-40D8-8195-E8119AA7D7DC}"/>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766" name="テキスト ボックス 765">
          <a:extLst>
            <a:ext uri="{FF2B5EF4-FFF2-40B4-BE49-F238E27FC236}">
              <a16:creationId xmlns:a16="http://schemas.microsoft.com/office/drawing/2014/main" id="{1DA5C08E-0E17-428C-97A0-578D79EE3C59}"/>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767" name="テキスト ボックス 766">
          <a:extLst>
            <a:ext uri="{FF2B5EF4-FFF2-40B4-BE49-F238E27FC236}">
              <a16:creationId xmlns:a16="http://schemas.microsoft.com/office/drawing/2014/main" id="{8D4C62CF-CFEE-4C16-8FD5-0489C534393A}"/>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768" name="テキスト ボックス 767">
          <a:extLst>
            <a:ext uri="{FF2B5EF4-FFF2-40B4-BE49-F238E27FC236}">
              <a16:creationId xmlns:a16="http://schemas.microsoft.com/office/drawing/2014/main" id="{B4E2C1C0-E0B0-483D-9E32-9557651690D3}"/>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769" name="テキスト ボックス 768">
          <a:extLst>
            <a:ext uri="{FF2B5EF4-FFF2-40B4-BE49-F238E27FC236}">
              <a16:creationId xmlns:a16="http://schemas.microsoft.com/office/drawing/2014/main" id="{53D39330-3DFF-49AA-A39B-23D6F9B296E1}"/>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55880</xdr:rowOff>
    </xdr:from>
    <xdr:to>
      <xdr:col>85</xdr:col>
      <xdr:colOff>177800</xdr:colOff>
      <xdr:row>84</xdr:row>
      <xdr:rowOff>157480</xdr:rowOff>
    </xdr:to>
    <xdr:sp textlink="">
      <xdr:nvSpPr>
        <xdr:cNvPr id="770" name="楕円 769">
          <a:extLst>
            <a:ext uri="{FF2B5EF4-FFF2-40B4-BE49-F238E27FC236}">
              <a16:creationId xmlns:a16="http://schemas.microsoft.com/office/drawing/2014/main" id="{FEC67379-6A73-4111-BC0E-AC90BAAB4A7D}"/>
            </a:ext>
          </a:extLst>
        </xdr:cNvPr>
        <xdr:cNvSpPr/>
      </xdr:nvSpPr>
      <xdr:spPr>
        <a:xfrm>
          <a:off x="14649450" y="136671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34307</xdr:rowOff>
    </xdr:from>
    <xdr:ext cx="405111" cy="259045"/>
    <xdr:sp textlink="">
      <xdr:nvSpPr>
        <xdr:cNvPr id="771" name="【消防施設】&#10;有形固定資産減価償却率該当値テキスト">
          <a:extLst>
            <a:ext uri="{FF2B5EF4-FFF2-40B4-BE49-F238E27FC236}">
              <a16:creationId xmlns:a16="http://schemas.microsoft.com/office/drawing/2014/main" id="{11835F66-C7BC-4E5F-BFB1-7E28CC4A3DD8}"/>
            </a:ext>
          </a:extLst>
        </xdr:cNvPr>
        <xdr:cNvSpPr txBox="1"/>
      </xdr:nvSpPr>
      <xdr:spPr>
        <a:xfrm>
          <a:off x="14735175" y="1364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158750</xdr:rowOff>
    </xdr:from>
    <xdr:to>
      <xdr:col>81</xdr:col>
      <xdr:colOff>101600</xdr:colOff>
      <xdr:row>84</xdr:row>
      <xdr:rowOff>88900</xdr:rowOff>
    </xdr:to>
    <xdr:sp textlink="">
      <xdr:nvSpPr>
        <xdr:cNvPr id="772" name="楕円 771">
          <a:extLst>
            <a:ext uri="{FF2B5EF4-FFF2-40B4-BE49-F238E27FC236}">
              <a16:creationId xmlns:a16="http://schemas.microsoft.com/office/drawing/2014/main" id="{B3061A70-AFCD-4149-8CF1-C4723083EE79}"/>
            </a:ext>
          </a:extLst>
        </xdr:cNvPr>
        <xdr:cNvSpPr/>
      </xdr:nvSpPr>
      <xdr:spPr>
        <a:xfrm>
          <a:off x="13887450" y="136112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38100</xdr:rowOff>
    </xdr:from>
    <xdr:to>
      <xdr:col>85</xdr:col>
      <xdr:colOff>127000</xdr:colOff>
      <xdr:row>84</xdr:row>
      <xdr:rowOff>106680</xdr:rowOff>
    </xdr:to>
    <xdr:cxnSp macro="">
      <xdr:nvCxnSpPr>
        <xdr:cNvPr id="773" name="直線コネクタ 772">
          <a:extLst>
            <a:ext uri="{FF2B5EF4-FFF2-40B4-BE49-F238E27FC236}">
              <a16:creationId xmlns:a16="http://schemas.microsoft.com/office/drawing/2014/main" id="{731A39F2-025F-4036-9D38-EC182107A717}"/>
            </a:ext>
          </a:extLst>
        </xdr:cNvPr>
        <xdr:cNvCxnSpPr/>
      </xdr:nvCxnSpPr>
      <xdr:spPr>
        <a:xfrm>
          <a:off x="13935075" y="13649325"/>
          <a:ext cx="7620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25400</xdr:rowOff>
    </xdr:from>
    <xdr:to>
      <xdr:col>76</xdr:col>
      <xdr:colOff>165100</xdr:colOff>
      <xdr:row>84</xdr:row>
      <xdr:rowOff>127000</xdr:rowOff>
    </xdr:to>
    <xdr:sp textlink="">
      <xdr:nvSpPr>
        <xdr:cNvPr id="774" name="楕円 773">
          <a:extLst>
            <a:ext uri="{FF2B5EF4-FFF2-40B4-BE49-F238E27FC236}">
              <a16:creationId xmlns:a16="http://schemas.microsoft.com/office/drawing/2014/main" id="{FA74F2A1-03EE-4C0A-BCF4-B3ADEC9AA666}"/>
            </a:ext>
          </a:extLst>
        </xdr:cNvPr>
        <xdr:cNvSpPr/>
      </xdr:nvSpPr>
      <xdr:spPr>
        <a:xfrm>
          <a:off x="13096875" y="13639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38100</xdr:rowOff>
    </xdr:from>
    <xdr:to>
      <xdr:col>81</xdr:col>
      <xdr:colOff>50800</xdr:colOff>
      <xdr:row>84</xdr:row>
      <xdr:rowOff>76200</xdr:rowOff>
    </xdr:to>
    <xdr:cxnSp macro="">
      <xdr:nvCxnSpPr>
        <xdr:cNvPr id="775" name="直線コネクタ 774">
          <a:extLst>
            <a:ext uri="{FF2B5EF4-FFF2-40B4-BE49-F238E27FC236}">
              <a16:creationId xmlns:a16="http://schemas.microsoft.com/office/drawing/2014/main" id="{82E83C3F-CEF5-41AD-8F12-C60C2669FA10}"/>
            </a:ext>
          </a:extLst>
        </xdr:cNvPr>
        <xdr:cNvCxnSpPr/>
      </xdr:nvCxnSpPr>
      <xdr:spPr>
        <a:xfrm flipV="1">
          <a:off x="13144500" y="1364932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13970</xdr:rowOff>
    </xdr:from>
    <xdr:to>
      <xdr:col>72</xdr:col>
      <xdr:colOff>38100</xdr:colOff>
      <xdr:row>84</xdr:row>
      <xdr:rowOff>115570</xdr:rowOff>
    </xdr:to>
    <xdr:sp textlink="">
      <xdr:nvSpPr>
        <xdr:cNvPr id="776" name="楕円 775">
          <a:extLst>
            <a:ext uri="{FF2B5EF4-FFF2-40B4-BE49-F238E27FC236}">
              <a16:creationId xmlns:a16="http://schemas.microsoft.com/office/drawing/2014/main" id="{6D91C0C9-04A6-430C-A11D-0287F16150F7}"/>
            </a:ext>
          </a:extLst>
        </xdr:cNvPr>
        <xdr:cNvSpPr/>
      </xdr:nvSpPr>
      <xdr:spPr>
        <a:xfrm>
          <a:off x="12296775" y="136220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64770</xdr:rowOff>
    </xdr:from>
    <xdr:to>
      <xdr:col>76</xdr:col>
      <xdr:colOff>114300</xdr:colOff>
      <xdr:row>84</xdr:row>
      <xdr:rowOff>76200</xdr:rowOff>
    </xdr:to>
    <xdr:cxnSp macro="">
      <xdr:nvCxnSpPr>
        <xdr:cNvPr id="777" name="直線コネクタ 776">
          <a:extLst>
            <a:ext uri="{FF2B5EF4-FFF2-40B4-BE49-F238E27FC236}">
              <a16:creationId xmlns:a16="http://schemas.microsoft.com/office/drawing/2014/main" id="{C8D9BF2F-1DE6-42C4-82EE-5570D202A3FF}"/>
            </a:ext>
          </a:extLst>
        </xdr:cNvPr>
        <xdr:cNvCxnSpPr/>
      </xdr:nvCxnSpPr>
      <xdr:spPr>
        <a:xfrm>
          <a:off x="12344400" y="13679170"/>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143511</xdr:rowOff>
    </xdr:from>
    <xdr:to>
      <xdr:col>67</xdr:col>
      <xdr:colOff>101600</xdr:colOff>
      <xdr:row>84</xdr:row>
      <xdr:rowOff>73661</xdr:rowOff>
    </xdr:to>
    <xdr:sp textlink="">
      <xdr:nvSpPr>
        <xdr:cNvPr id="778" name="楕円 777">
          <a:extLst>
            <a:ext uri="{FF2B5EF4-FFF2-40B4-BE49-F238E27FC236}">
              <a16:creationId xmlns:a16="http://schemas.microsoft.com/office/drawing/2014/main" id="{0627EB4B-BD9D-44D4-ABFB-5D7A843CF0D2}"/>
            </a:ext>
          </a:extLst>
        </xdr:cNvPr>
        <xdr:cNvSpPr/>
      </xdr:nvSpPr>
      <xdr:spPr>
        <a:xfrm>
          <a:off x="11487150" y="135896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22861</xdr:rowOff>
    </xdr:from>
    <xdr:to>
      <xdr:col>71</xdr:col>
      <xdr:colOff>177800</xdr:colOff>
      <xdr:row>84</xdr:row>
      <xdr:rowOff>64770</xdr:rowOff>
    </xdr:to>
    <xdr:cxnSp macro="">
      <xdr:nvCxnSpPr>
        <xdr:cNvPr id="779" name="直線コネクタ 778">
          <a:extLst>
            <a:ext uri="{FF2B5EF4-FFF2-40B4-BE49-F238E27FC236}">
              <a16:creationId xmlns:a16="http://schemas.microsoft.com/office/drawing/2014/main" id="{F09D9C5E-A426-4C8A-BC24-05410D682F9A}"/>
            </a:ext>
          </a:extLst>
        </xdr:cNvPr>
        <xdr:cNvCxnSpPr/>
      </xdr:nvCxnSpPr>
      <xdr:spPr>
        <a:xfrm>
          <a:off x="11534775" y="13637261"/>
          <a:ext cx="809625"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44466</xdr:rowOff>
    </xdr:from>
    <xdr:ext cx="405111" cy="259045"/>
    <xdr:sp textlink="">
      <xdr:nvSpPr>
        <xdr:cNvPr id="780" name="n_1aveValue【消防施設】&#10;有形固定資産減価償却率">
          <a:extLst>
            <a:ext uri="{FF2B5EF4-FFF2-40B4-BE49-F238E27FC236}">
              <a16:creationId xmlns:a16="http://schemas.microsoft.com/office/drawing/2014/main" id="{0145D5FF-692E-4901-8F50-847C1AB6DFA6}"/>
            </a:ext>
          </a:extLst>
        </xdr:cNvPr>
        <xdr:cNvSpPr txBox="1"/>
      </xdr:nvSpPr>
      <xdr:spPr>
        <a:xfrm>
          <a:off x="13745219" y="1301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162577</xdr:rowOff>
    </xdr:from>
    <xdr:ext cx="405111" cy="259045"/>
    <xdr:sp textlink="">
      <xdr:nvSpPr>
        <xdr:cNvPr id="781" name="n_2aveValue【消防施設】&#10;有形固定資産減価償却率">
          <a:extLst>
            <a:ext uri="{FF2B5EF4-FFF2-40B4-BE49-F238E27FC236}">
              <a16:creationId xmlns:a16="http://schemas.microsoft.com/office/drawing/2014/main" id="{AF5624C2-662C-4766-96E2-7A8DF9C70305}"/>
            </a:ext>
          </a:extLst>
        </xdr:cNvPr>
        <xdr:cNvSpPr txBox="1"/>
      </xdr:nvSpPr>
      <xdr:spPr>
        <a:xfrm>
          <a:off x="12964169" y="1296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154957</xdr:rowOff>
    </xdr:from>
    <xdr:ext cx="405111" cy="259045"/>
    <xdr:sp textlink="">
      <xdr:nvSpPr>
        <xdr:cNvPr id="782" name="n_3aveValue【消防施設】&#10;有形固定資産減価償却率">
          <a:extLst>
            <a:ext uri="{FF2B5EF4-FFF2-40B4-BE49-F238E27FC236}">
              <a16:creationId xmlns:a16="http://schemas.microsoft.com/office/drawing/2014/main" id="{0B74B9B4-B064-43E6-9799-A83F9DF1A9CF}"/>
            </a:ext>
          </a:extLst>
        </xdr:cNvPr>
        <xdr:cNvSpPr txBox="1"/>
      </xdr:nvSpPr>
      <xdr:spPr>
        <a:xfrm>
          <a:off x="12164069" y="1295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101616</xdr:rowOff>
    </xdr:from>
    <xdr:ext cx="405111" cy="259045"/>
    <xdr:sp textlink="">
      <xdr:nvSpPr>
        <xdr:cNvPr id="783" name="n_4aveValue【消防施設】&#10;有形固定資産減価償却率">
          <a:extLst>
            <a:ext uri="{FF2B5EF4-FFF2-40B4-BE49-F238E27FC236}">
              <a16:creationId xmlns:a16="http://schemas.microsoft.com/office/drawing/2014/main" id="{B0A7DBEE-FEE4-4F82-9532-1FC04C31318E}"/>
            </a:ext>
          </a:extLst>
        </xdr:cNvPr>
        <xdr:cNvSpPr txBox="1"/>
      </xdr:nvSpPr>
      <xdr:spPr>
        <a:xfrm>
          <a:off x="11354444" y="12906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80027</xdr:rowOff>
    </xdr:from>
    <xdr:ext cx="405111" cy="259045"/>
    <xdr:sp textlink="">
      <xdr:nvSpPr>
        <xdr:cNvPr id="784" name="n_1mainValue【消防施設】&#10;有形固定資産減価償却率">
          <a:extLst>
            <a:ext uri="{FF2B5EF4-FFF2-40B4-BE49-F238E27FC236}">
              <a16:creationId xmlns:a16="http://schemas.microsoft.com/office/drawing/2014/main" id="{8825E00B-08F0-4CF4-BB26-435C5DA5C76D}"/>
            </a:ext>
          </a:extLst>
        </xdr:cNvPr>
        <xdr:cNvSpPr txBox="1"/>
      </xdr:nvSpPr>
      <xdr:spPr>
        <a:xfrm>
          <a:off x="13745219" y="1369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118127</xdr:rowOff>
    </xdr:from>
    <xdr:ext cx="405111" cy="259045"/>
    <xdr:sp textlink="">
      <xdr:nvSpPr>
        <xdr:cNvPr id="785" name="n_2mainValue【消防施設】&#10;有形固定資産減価償却率">
          <a:extLst>
            <a:ext uri="{FF2B5EF4-FFF2-40B4-BE49-F238E27FC236}">
              <a16:creationId xmlns:a16="http://schemas.microsoft.com/office/drawing/2014/main" id="{51D4C10A-075D-4558-B0BC-45A3E6D69ADA}"/>
            </a:ext>
          </a:extLst>
        </xdr:cNvPr>
        <xdr:cNvSpPr txBox="1"/>
      </xdr:nvSpPr>
      <xdr:spPr>
        <a:xfrm>
          <a:off x="12964169" y="1373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106697</xdr:rowOff>
    </xdr:from>
    <xdr:ext cx="405111" cy="259045"/>
    <xdr:sp textlink="">
      <xdr:nvSpPr>
        <xdr:cNvPr id="786" name="n_3mainValue【消防施設】&#10;有形固定資産減価償却率">
          <a:extLst>
            <a:ext uri="{FF2B5EF4-FFF2-40B4-BE49-F238E27FC236}">
              <a16:creationId xmlns:a16="http://schemas.microsoft.com/office/drawing/2014/main" id="{AE8F315C-F764-4EC8-B825-A53FA041038A}"/>
            </a:ext>
          </a:extLst>
        </xdr:cNvPr>
        <xdr:cNvSpPr txBox="1"/>
      </xdr:nvSpPr>
      <xdr:spPr>
        <a:xfrm>
          <a:off x="12164069"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64788</xdr:rowOff>
    </xdr:from>
    <xdr:ext cx="405111" cy="259045"/>
    <xdr:sp textlink="">
      <xdr:nvSpPr>
        <xdr:cNvPr id="787" name="n_4mainValue【消防施設】&#10;有形固定資産減価償却率">
          <a:extLst>
            <a:ext uri="{FF2B5EF4-FFF2-40B4-BE49-F238E27FC236}">
              <a16:creationId xmlns:a16="http://schemas.microsoft.com/office/drawing/2014/main" id="{E38B595D-CD01-4A79-8768-ED22F712D7E7}"/>
            </a:ext>
          </a:extLst>
        </xdr:cNvPr>
        <xdr:cNvSpPr txBox="1"/>
      </xdr:nvSpPr>
      <xdr:spPr>
        <a:xfrm>
          <a:off x="11354444" y="13679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788" name="正方形/長方形 787">
          <a:extLst>
            <a:ext uri="{FF2B5EF4-FFF2-40B4-BE49-F238E27FC236}">
              <a16:creationId xmlns:a16="http://schemas.microsoft.com/office/drawing/2014/main" id="{0C143406-F217-4951-B6EF-E5B3B322FF2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789" name="正方形/長方形 788">
          <a:extLst>
            <a:ext uri="{FF2B5EF4-FFF2-40B4-BE49-F238E27FC236}">
              <a16:creationId xmlns:a16="http://schemas.microsoft.com/office/drawing/2014/main" id="{8D75E174-D784-4EF7-9CC6-CD31F671127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790" name="正方形/長方形 789">
          <a:extLst>
            <a:ext uri="{FF2B5EF4-FFF2-40B4-BE49-F238E27FC236}">
              <a16:creationId xmlns:a16="http://schemas.microsoft.com/office/drawing/2014/main" id="{9082B2F2-CDE8-4E60-A52B-F227AAD33C6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791" name="正方形/長方形 790">
          <a:extLst>
            <a:ext uri="{FF2B5EF4-FFF2-40B4-BE49-F238E27FC236}">
              <a16:creationId xmlns:a16="http://schemas.microsoft.com/office/drawing/2014/main" id="{802D348E-7E7F-456C-83F1-3677B654E62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792" name="正方形/長方形 791">
          <a:extLst>
            <a:ext uri="{FF2B5EF4-FFF2-40B4-BE49-F238E27FC236}">
              <a16:creationId xmlns:a16="http://schemas.microsoft.com/office/drawing/2014/main" id="{DE76EEB6-6C22-4BB9-9AEB-36439E729774}"/>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793" name="正方形/長方形 792">
          <a:extLst>
            <a:ext uri="{FF2B5EF4-FFF2-40B4-BE49-F238E27FC236}">
              <a16:creationId xmlns:a16="http://schemas.microsoft.com/office/drawing/2014/main" id="{08AE3592-F3A9-4913-9610-47AAF41D9A0B}"/>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794" name="正方形/長方形 793">
          <a:extLst>
            <a:ext uri="{FF2B5EF4-FFF2-40B4-BE49-F238E27FC236}">
              <a16:creationId xmlns:a16="http://schemas.microsoft.com/office/drawing/2014/main" id="{16580050-68A2-42C3-9ACC-D0DDF418F0A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95" name="正方形/長方形 794">
          <a:extLst>
            <a:ext uri="{FF2B5EF4-FFF2-40B4-BE49-F238E27FC236}">
              <a16:creationId xmlns:a16="http://schemas.microsoft.com/office/drawing/2014/main" id="{0D1C2A41-E29D-4895-9762-7CAA9EAEFC3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796" name="テキスト ボックス 795">
          <a:extLst>
            <a:ext uri="{FF2B5EF4-FFF2-40B4-BE49-F238E27FC236}">
              <a16:creationId xmlns:a16="http://schemas.microsoft.com/office/drawing/2014/main" id="{DFE20AC7-72E6-42BF-BA4D-3661D420B08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7" name="直線コネクタ 796">
          <a:extLst>
            <a:ext uri="{FF2B5EF4-FFF2-40B4-BE49-F238E27FC236}">
              <a16:creationId xmlns:a16="http://schemas.microsoft.com/office/drawing/2014/main" id="{3FD8C35C-B07E-4CFD-B459-CE97E3141EA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textlink="">
      <xdr:nvSpPr>
        <xdr:cNvPr id="798" name="テキスト ボックス 797">
          <a:extLst>
            <a:ext uri="{FF2B5EF4-FFF2-40B4-BE49-F238E27FC236}">
              <a16:creationId xmlns:a16="http://schemas.microsoft.com/office/drawing/2014/main" id="{DCE33EEC-C0E2-49FF-970E-80BA6A883BD1}"/>
            </a:ext>
          </a:extLst>
        </xdr:cNvPr>
        <xdr:cNvSpPr txBox="1"/>
      </xdr:nvSpPr>
      <xdr:spPr>
        <a:xfrm>
          <a:off x="160523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99" name="直線コネクタ 798">
          <a:extLst>
            <a:ext uri="{FF2B5EF4-FFF2-40B4-BE49-F238E27FC236}">
              <a16:creationId xmlns:a16="http://schemas.microsoft.com/office/drawing/2014/main" id="{0EE7E54D-D8BF-41C6-B77D-B46E40C8B064}"/>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textlink="">
      <xdr:nvSpPr>
        <xdr:cNvPr id="800" name="テキスト ボックス 799">
          <a:extLst>
            <a:ext uri="{FF2B5EF4-FFF2-40B4-BE49-F238E27FC236}">
              <a16:creationId xmlns:a16="http://schemas.microsoft.com/office/drawing/2014/main" id="{8724C760-5A6B-4027-ACA5-241D94B28514}"/>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1" name="直線コネクタ 800">
          <a:extLst>
            <a:ext uri="{FF2B5EF4-FFF2-40B4-BE49-F238E27FC236}">
              <a16:creationId xmlns:a16="http://schemas.microsoft.com/office/drawing/2014/main" id="{2F6A04F9-F223-41BC-A4A7-CCE562897AA0}"/>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textlink="">
      <xdr:nvSpPr>
        <xdr:cNvPr id="802" name="テキスト ボックス 801">
          <a:extLst>
            <a:ext uri="{FF2B5EF4-FFF2-40B4-BE49-F238E27FC236}">
              <a16:creationId xmlns:a16="http://schemas.microsoft.com/office/drawing/2014/main" id="{4B59B311-ADF9-46D7-9801-418A0DF8726C}"/>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3" name="直線コネクタ 802">
          <a:extLst>
            <a:ext uri="{FF2B5EF4-FFF2-40B4-BE49-F238E27FC236}">
              <a16:creationId xmlns:a16="http://schemas.microsoft.com/office/drawing/2014/main" id="{12194BA1-766F-49AB-9296-6A51BE17FDAD}"/>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textlink="">
      <xdr:nvSpPr>
        <xdr:cNvPr id="804" name="テキスト ボックス 803">
          <a:extLst>
            <a:ext uri="{FF2B5EF4-FFF2-40B4-BE49-F238E27FC236}">
              <a16:creationId xmlns:a16="http://schemas.microsoft.com/office/drawing/2014/main" id="{A2D69CCA-4A7E-4DCE-8A44-FCD78C9E2AA2}"/>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5" name="直線コネクタ 804">
          <a:extLst>
            <a:ext uri="{FF2B5EF4-FFF2-40B4-BE49-F238E27FC236}">
              <a16:creationId xmlns:a16="http://schemas.microsoft.com/office/drawing/2014/main" id="{33C76952-CC43-4867-A38B-207B67845FFD}"/>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textlink="">
      <xdr:nvSpPr>
        <xdr:cNvPr id="806" name="テキスト ボックス 805">
          <a:extLst>
            <a:ext uri="{FF2B5EF4-FFF2-40B4-BE49-F238E27FC236}">
              <a16:creationId xmlns:a16="http://schemas.microsoft.com/office/drawing/2014/main" id="{4844EE12-9FFF-433E-B3E0-DCED8297F2DF}"/>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7" name="直線コネクタ 806">
          <a:extLst>
            <a:ext uri="{FF2B5EF4-FFF2-40B4-BE49-F238E27FC236}">
              <a16:creationId xmlns:a16="http://schemas.microsoft.com/office/drawing/2014/main" id="{47AF9DC6-433F-4F82-89B5-221ACD3BEB2F}"/>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textlink="">
      <xdr:nvSpPr>
        <xdr:cNvPr id="808" name="テキスト ボックス 807">
          <a:extLst>
            <a:ext uri="{FF2B5EF4-FFF2-40B4-BE49-F238E27FC236}">
              <a16:creationId xmlns:a16="http://schemas.microsoft.com/office/drawing/2014/main" id="{5AEBF88C-B4F6-4C3E-B22E-548BD6A3ACDA}"/>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9" name="直線コネクタ 808">
          <a:extLst>
            <a:ext uri="{FF2B5EF4-FFF2-40B4-BE49-F238E27FC236}">
              <a16:creationId xmlns:a16="http://schemas.microsoft.com/office/drawing/2014/main" id="{028F9DD0-90B4-40F1-914A-182FAA94616F}"/>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textlink="">
      <xdr:nvSpPr>
        <xdr:cNvPr id="810" name="テキスト ボックス 809">
          <a:extLst>
            <a:ext uri="{FF2B5EF4-FFF2-40B4-BE49-F238E27FC236}">
              <a16:creationId xmlns:a16="http://schemas.microsoft.com/office/drawing/2014/main" id="{D0E83731-9919-4061-BE98-E7CFF9ED8560}"/>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1" name="直線コネクタ 810">
          <a:extLst>
            <a:ext uri="{FF2B5EF4-FFF2-40B4-BE49-F238E27FC236}">
              <a16:creationId xmlns:a16="http://schemas.microsoft.com/office/drawing/2014/main" id="{2B070EEF-D732-4841-AA51-84B66EAFF22F}"/>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812" name="テキスト ボックス 811">
          <a:extLst>
            <a:ext uri="{FF2B5EF4-FFF2-40B4-BE49-F238E27FC236}">
              <a16:creationId xmlns:a16="http://schemas.microsoft.com/office/drawing/2014/main" id="{A699BE9B-922A-4D1A-AAC5-9B4CF516596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813" name="【消防施設】&#10;一人当たり面積グラフ枠">
          <a:extLst>
            <a:ext uri="{FF2B5EF4-FFF2-40B4-BE49-F238E27FC236}">
              <a16:creationId xmlns:a16="http://schemas.microsoft.com/office/drawing/2014/main" id="{80ACA680-9054-4057-9D0D-C765FF11E0BC}"/>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85</xdr:row>
      <xdr:rowOff>111579</xdr:rowOff>
    </xdr:to>
    <xdr:cxnSp macro="">
      <xdr:nvCxnSpPr>
        <xdr:cNvPr id="814" name="直線コネクタ 813">
          <a:extLst>
            <a:ext uri="{FF2B5EF4-FFF2-40B4-BE49-F238E27FC236}">
              <a16:creationId xmlns:a16="http://schemas.microsoft.com/office/drawing/2014/main" id="{C2B006EC-2274-47C7-91A1-072A15F089AD}"/>
            </a:ext>
          </a:extLst>
        </xdr:cNvPr>
        <xdr:cNvCxnSpPr/>
      </xdr:nvCxnSpPr>
      <xdr:spPr>
        <a:xfrm flipV="1">
          <a:off x="19954239" y="12746264"/>
          <a:ext cx="0" cy="1138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115406</xdr:rowOff>
    </xdr:from>
    <xdr:ext cx="469744" cy="259045"/>
    <xdr:sp textlink="">
      <xdr:nvSpPr>
        <xdr:cNvPr id="815" name="【消防施設】&#10;一人当たり面積最小値テキスト">
          <a:extLst>
            <a:ext uri="{FF2B5EF4-FFF2-40B4-BE49-F238E27FC236}">
              <a16:creationId xmlns:a16="http://schemas.microsoft.com/office/drawing/2014/main" id="{4C57C637-5AE3-4863-B9B5-C59A307A0034}"/>
            </a:ext>
          </a:extLst>
        </xdr:cNvPr>
        <xdr:cNvSpPr txBox="1"/>
      </xdr:nvSpPr>
      <xdr:spPr>
        <a:xfrm>
          <a:off x="19992975" y="1388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111579</xdr:rowOff>
    </xdr:from>
    <xdr:to>
      <xdr:col>116</xdr:col>
      <xdr:colOff>152400</xdr:colOff>
      <xdr:row>85</xdr:row>
      <xdr:rowOff>111579</xdr:rowOff>
    </xdr:to>
    <xdr:cxnSp macro="">
      <xdr:nvCxnSpPr>
        <xdr:cNvPr id="816" name="直線コネクタ 815">
          <a:extLst>
            <a:ext uri="{FF2B5EF4-FFF2-40B4-BE49-F238E27FC236}">
              <a16:creationId xmlns:a16="http://schemas.microsoft.com/office/drawing/2014/main" id="{C64199AE-948D-4ADB-B7F9-81B484901EF0}"/>
            </a:ext>
          </a:extLst>
        </xdr:cNvPr>
        <xdr:cNvCxnSpPr/>
      </xdr:nvCxnSpPr>
      <xdr:spPr>
        <a:xfrm>
          <a:off x="19878675" y="138847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textlink="">
      <xdr:nvSpPr>
        <xdr:cNvPr id="817" name="【消防施設】&#10;一人当たり面積最大値テキスト">
          <a:extLst>
            <a:ext uri="{FF2B5EF4-FFF2-40B4-BE49-F238E27FC236}">
              <a16:creationId xmlns:a16="http://schemas.microsoft.com/office/drawing/2014/main" id="{E510D38A-355B-4434-84EE-EFB7A1710FEB}"/>
            </a:ext>
          </a:extLst>
        </xdr:cNvPr>
        <xdr:cNvSpPr txBox="1"/>
      </xdr:nvSpPr>
      <xdr:spPr>
        <a:xfrm>
          <a:off x="19992975" y="1252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818" name="直線コネクタ 817">
          <a:extLst>
            <a:ext uri="{FF2B5EF4-FFF2-40B4-BE49-F238E27FC236}">
              <a16:creationId xmlns:a16="http://schemas.microsoft.com/office/drawing/2014/main" id="{CAFAB928-AC0B-4E72-BB3F-9E8F92EE2D50}"/>
            </a:ext>
          </a:extLst>
        </xdr:cNvPr>
        <xdr:cNvCxnSpPr/>
      </xdr:nvCxnSpPr>
      <xdr:spPr>
        <a:xfrm>
          <a:off x="19878675" y="127462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31041</xdr:rowOff>
    </xdr:from>
    <xdr:ext cx="469744" cy="259045"/>
    <xdr:sp textlink="">
      <xdr:nvSpPr>
        <xdr:cNvPr id="819" name="【消防施設】&#10;一人当たり面積平均値テキスト">
          <a:extLst>
            <a:ext uri="{FF2B5EF4-FFF2-40B4-BE49-F238E27FC236}">
              <a16:creationId xmlns:a16="http://schemas.microsoft.com/office/drawing/2014/main" id="{7CFEC51A-27A2-411D-A26E-47655CEBC0B5}"/>
            </a:ext>
          </a:extLst>
        </xdr:cNvPr>
        <xdr:cNvSpPr txBox="1"/>
      </xdr:nvSpPr>
      <xdr:spPr>
        <a:xfrm>
          <a:off x="19992975" y="133152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textlink="">
      <xdr:nvSpPr>
        <xdr:cNvPr id="820" name="フローチャート: 判断 819">
          <a:extLst>
            <a:ext uri="{FF2B5EF4-FFF2-40B4-BE49-F238E27FC236}">
              <a16:creationId xmlns:a16="http://schemas.microsoft.com/office/drawing/2014/main" id="{F69858DD-0CB7-4D30-BEB4-98B22A3650EB}"/>
            </a:ext>
          </a:extLst>
        </xdr:cNvPr>
        <xdr:cNvSpPr/>
      </xdr:nvSpPr>
      <xdr:spPr>
        <a:xfrm>
          <a:off x="19897725" y="13336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textlink="">
      <xdr:nvSpPr>
        <xdr:cNvPr id="821" name="フローチャート: 判断 820">
          <a:extLst>
            <a:ext uri="{FF2B5EF4-FFF2-40B4-BE49-F238E27FC236}">
              <a16:creationId xmlns:a16="http://schemas.microsoft.com/office/drawing/2014/main" id="{2E8EC867-3E1B-4EB4-8332-45DB9E4721F5}"/>
            </a:ext>
          </a:extLst>
        </xdr:cNvPr>
        <xdr:cNvSpPr/>
      </xdr:nvSpPr>
      <xdr:spPr>
        <a:xfrm>
          <a:off x="19154775" y="13336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textlink="">
      <xdr:nvSpPr>
        <xdr:cNvPr id="822" name="フローチャート: 判断 821">
          <a:extLst>
            <a:ext uri="{FF2B5EF4-FFF2-40B4-BE49-F238E27FC236}">
              <a16:creationId xmlns:a16="http://schemas.microsoft.com/office/drawing/2014/main" id="{4D524048-9B4A-42EC-B2AC-CBF9CCAF26C6}"/>
            </a:ext>
          </a:extLst>
        </xdr:cNvPr>
        <xdr:cNvSpPr/>
      </xdr:nvSpPr>
      <xdr:spPr>
        <a:xfrm>
          <a:off x="18345150" y="1337582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85271</xdr:rowOff>
    </xdr:from>
    <xdr:to>
      <xdr:col>102</xdr:col>
      <xdr:colOff>165100</xdr:colOff>
      <xdr:row>83</xdr:row>
      <xdr:rowOff>15421</xdr:rowOff>
    </xdr:to>
    <xdr:sp textlink="">
      <xdr:nvSpPr>
        <xdr:cNvPr id="823" name="フローチャート: 判断 822">
          <a:extLst>
            <a:ext uri="{FF2B5EF4-FFF2-40B4-BE49-F238E27FC236}">
              <a16:creationId xmlns:a16="http://schemas.microsoft.com/office/drawing/2014/main" id="{CC265FA5-A7B2-4DED-A125-E9B85D48BD59}"/>
            </a:ext>
          </a:extLst>
        </xdr:cNvPr>
        <xdr:cNvSpPr/>
      </xdr:nvSpPr>
      <xdr:spPr>
        <a:xfrm>
          <a:off x="17554575" y="133758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textlink="">
      <xdr:nvSpPr>
        <xdr:cNvPr id="824" name="フローチャート: 判断 823">
          <a:extLst>
            <a:ext uri="{FF2B5EF4-FFF2-40B4-BE49-F238E27FC236}">
              <a16:creationId xmlns:a16="http://schemas.microsoft.com/office/drawing/2014/main" id="{79B7C817-BD15-41D0-B5AF-0951A8775B15}"/>
            </a:ext>
          </a:extLst>
        </xdr:cNvPr>
        <xdr:cNvSpPr/>
      </xdr:nvSpPr>
      <xdr:spPr>
        <a:xfrm>
          <a:off x="16754475" y="1337582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825" name="テキスト ボックス 824">
          <a:extLst>
            <a:ext uri="{FF2B5EF4-FFF2-40B4-BE49-F238E27FC236}">
              <a16:creationId xmlns:a16="http://schemas.microsoft.com/office/drawing/2014/main" id="{0A7956BC-9A94-4E78-B7B6-7DC00209C00B}"/>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826" name="テキスト ボックス 825">
          <a:extLst>
            <a:ext uri="{FF2B5EF4-FFF2-40B4-BE49-F238E27FC236}">
              <a16:creationId xmlns:a16="http://schemas.microsoft.com/office/drawing/2014/main" id="{64EFFC7F-4FB4-41F7-91F4-F2F517FD28EA}"/>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827" name="テキスト ボックス 826">
          <a:extLst>
            <a:ext uri="{FF2B5EF4-FFF2-40B4-BE49-F238E27FC236}">
              <a16:creationId xmlns:a16="http://schemas.microsoft.com/office/drawing/2014/main" id="{5A3ABD0B-C895-4504-9A97-953C7CB6AF84}"/>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828" name="テキスト ボックス 827">
          <a:extLst>
            <a:ext uri="{FF2B5EF4-FFF2-40B4-BE49-F238E27FC236}">
              <a16:creationId xmlns:a16="http://schemas.microsoft.com/office/drawing/2014/main" id="{62124A55-4AD9-422E-AD57-E25A90C29EF2}"/>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829" name="テキスト ボックス 828">
          <a:extLst>
            <a:ext uri="{FF2B5EF4-FFF2-40B4-BE49-F238E27FC236}">
              <a16:creationId xmlns:a16="http://schemas.microsoft.com/office/drawing/2014/main" id="{90C80BD0-5FCB-42C0-8E03-9D6E257658D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19957</xdr:rowOff>
    </xdr:from>
    <xdr:to>
      <xdr:col>116</xdr:col>
      <xdr:colOff>114300</xdr:colOff>
      <xdr:row>82</xdr:row>
      <xdr:rowOff>121557</xdr:rowOff>
    </xdr:to>
    <xdr:sp textlink="">
      <xdr:nvSpPr>
        <xdr:cNvPr id="830" name="楕円 829">
          <a:extLst>
            <a:ext uri="{FF2B5EF4-FFF2-40B4-BE49-F238E27FC236}">
              <a16:creationId xmlns:a16="http://schemas.microsoft.com/office/drawing/2014/main" id="{A970CC36-3031-4373-AF60-ECCD381530A7}"/>
            </a:ext>
          </a:extLst>
        </xdr:cNvPr>
        <xdr:cNvSpPr/>
      </xdr:nvSpPr>
      <xdr:spPr>
        <a:xfrm>
          <a:off x="19897725" y="133073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42834</xdr:rowOff>
    </xdr:from>
    <xdr:ext cx="469744" cy="259045"/>
    <xdr:sp textlink="">
      <xdr:nvSpPr>
        <xdr:cNvPr id="831" name="【消防施設】&#10;一人当たり面積該当値テキスト">
          <a:extLst>
            <a:ext uri="{FF2B5EF4-FFF2-40B4-BE49-F238E27FC236}">
              <a16:creationId xmlns:a16="http://schemas.microsoft.com/office/drawing/2014/main" id="{BBE68DDA-6115-4B60-91A0-DA4339215E7D}"/>
            </a:ext>
          </a:extLst>
        </xdr:cNvPr>
        <xdr:cNvSpPr txBox="1"/>
      </xdr:nvSpPr>
      <xdr:spPr>
        <a:xfrm>
          <a:off x="19992975" y="1317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19957</xdr:rowOff>
    </xdr:from>
    <xdr:to>
      <xdr:col>112</xdr:col>
      <xdr:colOff>38100</xdr:colOff>
      <xdr:row>82</xdr:row>
      <xdr:rowOff>121557</xdr:rowOff>
    </xdr:to>
    <xdr:sp textlink="">
      <xdr:nvSpPr>
        <xdr:cNvPr id="832" name="楕円 831">
          <a:extLst>
            <a:ext uri="{FF2B5EF4-FFF2-40B4-BE49-F238E27FC236}">
              <a16:creationId xmlns:a16="http://schemas.microsoft.com/office/drawing/2014/main" id="{14110F59-B925-4A37-B1E2-B48B3D5E9063}"/>
            </a:ext>
          </a:extLst>
        </xdr:cNvPr>
        <xdr:cNvSpPr/>
      </xdr:nvSpPr>
      <xdr:spPr>
        <a:xfrm>
          <a:off x="19154775" y="133073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70757</xdr:rowOff>
    </xdr:from>
    <xdr:to>
      <xdr:col>116</xdr:col>
      <xdr:colOff>63500</xdr:colOff>
      <xdr:row>82</xdr:row>
      <xdr:rowOff>70757</xdr:rowOff>
    </xdr:to>
    <xdr:cxnSp macro="">
      <xdr:nvCxnSpPr>
        <xdr:cNvPr id="833" name="直線コネクタ 832">
          <a:extLst>
            <a:ext uri="{FF2B5EF4-FFF2-40B4-BE49-F238E27FC236}">
              <a16:creationId xmlns:a16="http://schemas.microsoft.com/office/drawing/2014/main" id="{CFE8D639-8621-491E-9369-87204EAC46D3}"/>
            </a:ext>
          </a:extLst>
        </xdr:cNvPr>
        <xdr:cNvCxnSpPr/>
      </xdr:nvCxnSpPr>
      <xdr:spPr>
        <a:xfrm>
          <a:off x="19202400" y="1335495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117929</xdr:rowOff>
    </xdr:from>
    <xdr:to>
      <xdr:col>107</xdr:col>
      <xdr:colOff>101600</xdr:colOff>
      <xdr:row>83</xdr:row>
      <xdr:rowOff>48079</xdr:rowOff>
    </xdr:to>
    <xdr:sp textlink="">
      <xdr:nvSpPr>
        <xdr:cNvPr id="834" name="楕円 833">
          <a:extLst>
            <a:ext uri="{FF2B5EF4-FFF2-40B4-BE49-F238E27FC236}">
              <a16:creationId xmlns:a16="http://schemas.microsoft.com/office/drawing/2014/main" id="{9CC4F5C5-83E6-4517-A1E8-D365CAE4F94B}"/>
            </a:ext>
          </a:extLst>
        </xdr:cNvPr>
        <xdr:cNvSpPr/>
      </xdr:nvSpPr>
      <xdr:spPr>
        <a:xfrm>
          <a:off x="18345150" y="1340847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70757</xdr:rowOff>
    </xdr:from>
    <xdr:to>
      <xdr:col>111</xdr:col>
      <xdr:colOff>177800</xdr:colOff>
      <xdr:row>82</xdr:row>
      <xdr:rowOff>168729</xdr:rowOff>
    </xdr:to>
    <xdr:cxnSp macro="">
      <xdr:nvCxnSpPr>
        <xdr:cNvPr id="835" name="直線コネクタ 834">
          <a:extLst>
            <a:ext uri="{FF2B5EF4-FFF2-40B4-BE49-F238E27FC236}">
              <a16:creationId xmlns:a16="http://schemas.microsoft.com/office/drawing/2014/main" id="{F2B2CB3A-476A-4C6B-9D95-952F445F9FB9}"/>
            </a:ext>
          </a:extLst>
        </xdr:cNvPr>
        <xdr:cNvCxnSpPr/>
      </xdr:nvCxnSpPr>
      <xdr:spPr>
        <a:xfrm flipV="1">
          <a:off x="18392775" y="13354957"/>
          <a:ext cx="809625" cy="9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150586</xdr:rowOff>
    </xdr:from>
    <xdr:to>
      <xdr:col>102</xdr:col>
      <xdr:colOff>165100</xdr:colOff>
      <xdr:row>83</xdr:row>
      <xdr:rowOff>80736</xdr:rowOff>
    </xdr:to>
    <xdr:sp textlink="">
      <xdr:nvSpPr>
        <xdr:cNvPr id="836" name="楕円 835">
          <a:extLst>
            <a:ext uri="{FF2B5EF4-FFF2-40B4-BE49-F238E27FC236}">
              <a16:creationId xmlns:a16="http://schemas.microsoft.com/office/drawing/2014/main" id="{72F193C6-2F2E-4365-A2FC-BFC0DDE7FDC0}"/>
            </a:ext>
          </a:extLst>
        </xdr:cNvPr>
        <xdr:cNvSpPr/>
      </xdr:nvSpPr>
      <xdr:spPr>
        <a:xfrm>
          <a:off x="17554575" y="134379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168729</xdr:rowOff>
    </xdr:from>
    <xdr:to>
      <xdr:col>107</xdr:col>
      <xdr:colOff>50800</xdr:colOff>
      <xdr:row>83</xdr:row>
      <xdr:rowOff>29936</xdr:rowOff>
    </xdr:to>
    <xdr:cxnSp macro="">
      <xdr:nvCxnSpPr>
        <xdr:cNvPr id="837" name="直線コネクタ 836">
          <a:extLst>
            <a:ext uri="{FF2B5EF4-FFF2-40B4-BE49-F238E27FC236}">
              <a16:creationId xmlns:a16="http://schemas.microsoft.com/office/drawing/2014/main" id="{942BAEB3-46DF-4294-9AF2-B62DC1CD6D8C}"/>
            </a:ext>
          </a:extLst>
        </xdr:cNvPr>
        <xdr:cNvCxnSpPr/>
      </xdr:nvCxnSpPr>
      <xdr:spPr>
        <a:xfrm flipV="1">
          <a:off x="17602200" y="13446579"/>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150586</xdr:rowOff>
    </xdr:from>
    <xdr:to>
      <xdr:col>98</xdr:col>
      <xdr:colOff>38100</xdr:colOff>
      <xdr:row>83</xdr:row>
      <xdr:rowOff>80736</xdr:rowOff>
    </xdr:to>
    <xdr:sp textlink="">
      <xdr:nvSpPr>
        <xdr:cNvPr id="838" name="楕円 837">
          <a:extLst>
            <a:ext uri="{FF2B5EF4-FFF2-40B4-BE49-F238E27FC236}">
              <a16:creationId xmlns:a16="http://schemas.microsoft.com/office/drawing/2014/main" id="{286BAB71-8AC6-42BC-BB1E-C867CF4DF9EF}"/>
            </a:ext>
          </a:extLst>
        </xdr:cNvPr>
        <xdr:cNvSpPr/>
      </xdr:nvSpPr>
      <xdr:spPr>
        <a:xfrm>
          <a:off x="16754475" y="134379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29936</xdr:rowOff>
    </xdr:from>
    <xdr:to>
      <xdr:col>102</xdr:col>
      <xdr:colOff>114300</xdr:colOff>
      <xdr:row>83</xdr:row>
      <xdr:rowOff>29936</xdr:rowOff>
    </xdr:to>
    <xdr:cxnSp macro="">
      <xdr:nvCxnSpPr>
        <xdr:cNvPr id="839" name="直線コネクタ 838">
          <a:extLst>
            <a:ext uri="{FF2B5EF4-FFF2-40B4-BE49-F238E27FC236}">
              <a16:creationId xmlns:a16="http://schemas.microsoft.com/office/drawing/2014/main" id="{52E6BA91-5D65-44CF-B1E6-2F3E169877BA}"/>
            </a:ext>
          </a:extLst>
        </xdr:cNvPr>
        <xdr:cNvCxnSpPr/>
      </xdr:nvCxnSpPr>
      <xdr:spPr>
        <a:xfrm>
          <a:off x="16802100" y="1347606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textlink="">
      <xdr:nvSpPr>
        <xdr:cNvPr id="840" name="n_1aveValue【消防施設】&#10;一人当たり面積">
          <a:extLst>
            <a:ext uri="{FF2B5EF4-FFF2-40B4-BE49-F238E27FC236}">
              <a16:creationId xmlns:a16="http://schemas.microsoft.com/office/drawing/2014/main" id="{768C47D4-461A-4BC9-84ED-664DC086A642}"/>
            </a:ext>
          </a:extLst>
        </xdr:cNvPr>
        <xdr:cNvSpPr txBox="1"/>
      </xdr:nvSpPr>
      <xdr:spPr>
        <a:xfrm>
          <a:off x="18983402" y="1342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textlink="">
      <xdr:nvSpPr>
        <xdr:cNvPr id="841" name="n_2aveValue【消防施設】&#10;一人当たり面積">
          <a:extLst>
            <a:ext uri="{FF2B5EF4-FFF2-40B4-BE49-F238E27FC236}">
              <a16:creationId xmlns:a16="http://schemas.microsoft.com/office/drawing/2014/main" id="{66D5F977-5913-4059-8FE0-B28A4932AA7E}"/>
            </a:ext>
          </a:extLst>
        </xdr:cNvPr>
        <xdr:cNvSpPr txBox="1"/>
      </xdr:nvSpPr>
      <xdr:spPr>
        <a:xfrm>
          <a:off x="18183302" y="131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31948</xdr:rowOff>
    </xdr:from>
    <xdr:ext cx="469744" cy="259045"/>
    <xdr:sp textlink="">
      <xdr:nvSpPr>
        <xdr:cNvPr id="842" name="n_3aveValue【消防施設】&#10;一人当たり面積">
          <a:extLst>
            <a:ext uri="{FF2B5EF4-FFF2-40B4-BE49-F238E27FC236}">
              <a16:creationId xmlns:a16="http://schemas.microsoft.com/office/drawing/2014/main" id="{39A619EE-DFA0-4DA3-A9FD-08C72E29B0AB}"/>
            </a:ext>
          </a:extLst>
        </xdr:cNvPr>
        <xdr:cNvSpPr txBox="1"/>
      </xdr:nvSpPr>
      <xdr:spPr>
        <a:xfrm>
          <a:off x="17383202" y="131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31948</xdr:rowOff>
    </xdr:from>
    <xdr:ext cx="469744" cy="259045"/>
    <xdr:sp textlink="">
      <xdr:nvSpPr>
        <xdr:cNvPr id="843" name="n_4aveValue【消防施設】&#10;一人当たり面積">
          <a:extLst>
            <a:ext uri="{FF2B5EF4-FFF2-40B4-BE49-F238E27FC236}">
              <a16:creationId xmlns:a16="http://schemas.microsoft.com/office/drawing/2014/main" id="{C40E82FE-0C35-4957-9FB0-6A250E399297}"/>
            </a:ext>
          </a:extLst>
        </xdr:cNvPr>
        <xdr:cNvSpPr txBox="1"/>
      </xdr:nvSpPr>
      <xdr:spPr>
        <a:xfrm>
          <a:off x="16592627" y="131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138084</xdr:rowOff>
    </xdr:from>
    <xdr:ext cx="469744" cy="259045"/>
    <xdr:sp textlink="">
      <xdr:nvSpPr>
        <xdr:cNvPr id="844" name="n_1mainValue【消防施設】&#10;一人当たり面積">
          <a:extLst>
            <a:ext uri="{FF2B5EF4-FFF2-40B4-BE49-F238E27FC236}">
              <a16:creationId xmlns:a16="http://schemas.microsoft.com/office/drawing/2014/main" id="{5681ED53-8503-4BC6-8339-2DF6BCD7C7FC}"/>
            </a:ext>
          </a:extLst>
        </xdr:cNvPr>
        <xdr:cNvSpPr txBox="1"/>
      </xdr:nvSpPr>
      <xdr:spPr>
        <a:xfrm>
          <a:off x="18983402" y="1310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39206</xdr:rowOff>
    </xdr:from>
    <xdr:ext cx="469744" cy="259045"/>
    <xdr:sp textlink="">
      <xdr:nvSpPr>
        <xdr:cNvPr id="845" name="n_2mainValue【消防施設】&#10;一人当たり面積">
          <a:extLst>
            <a:ext uri="{FF2B5EF4-FFF2-40B4-BE49-F238E27FC236}">
              <a16:creationId xmlns:a16="http://schemas.microsoft.com/office/drawing/2014/main" id="{7BB60F63-91FA-4E2B-B45C-D67C1C9CDBAB}"/>
            </a:ext>
          </a:extLst>
        </xdr:cNvPr>
        <xdr:cNvSpPr txBox="1"/>
      </xdr:nvSpPr>
      <xdr:spPr>
        <a:xfrm>
          <a:off x="18183302" y="13488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71863</xdr:rowOff>
    </xdr:from>
    <xdr:ext cx="469744" cy="259045"/>
    <xdr:sp textlink="">
      <xdr:nvSpPr>
        <xdr:cNvPr id="846" name="n_3mainValue【消防施設】&#10;一人当たり面積">
          <a:extLst>
            <a:ext uri="{FF2B5EF4-FFF2-40B4-BE49-F238E27FC236}">
              <a16:creationId xmlns:a16="http://schemas.microsoft.com/office/drawing/2014/main" id="{58F92A96-6785-47FE-8FA0-71BB293B058D}"/>
            </a:ext>
          </a:extLst>
        </xdr:cNvPr>
        <xdr:cNvSpPr txBox="1"/>
      </xdr:nvSpPr>
      <xdr:spPr>
        <a:xfrm>
          <a:off x="17383202" y="1351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71863</xdr:rowOff>
    </xdr:from>
    <xdr:ext cx="469744" cy="259045"/>
    <xdr:sp textlink="">
      <xdr:nvSpPr>
        <xdr:cNvPr id="847" name="n_4mainValue【消防施設】&#10;一人当たり面積">
          <a:extLst>
            <a:ext uri="{FF2B5EF4-FFF2-40B4-BE49-F238E27FC236}">
              <a16:creationId xmlns:a16="http://schemas.microsoft.com/office/drawing/2014/main" id="{61D1471D-904C-4EA8-B9C6-A0647E09058D}"/>
            </a:ext>
          </a:extLst>
        </xdr:cNvPr>
        <xdr:cNvSpPr txBox="1"/>
      </xdr:nvSpPr>
      <xdr:spPr>
        <a:xfrm>
          <a:off x="16592627" y="1351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848" name="正方形/長方形 847">
          <a:extLst>
            <a:ext uri="{FF2B5EF4-FFF2-40B4-BE49-F238E27FC236}">
              <a16:creationId xmlns:a16="http://schemas.microsoft.com/office/drawing/2014/main" id="{44349EAC-6AC7-48F3-BF3C-9C41EA2C9A6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849" name="正方形/長方形 848">
          <a:extLst>
            <a:ext uri="{FF2B5EF4-FFF2-40B4-BE49-F238E27FC236}">
              <a16:creationId xmlns:a16="http://schemas.microsoft.com/office/drawing/2014/main" id="{0CFCEC0B-D492-467A-A9C8-8A7D4AA9CD6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850" name="正方形/長方形 849">
          <a:extLst>
            <a:ext uri="{FF2B5EF4-FFF2-40B4-BE49-F238E27FC236}">
              <a16:creationId xmlns:a16="http://schemas.microsoft.com/office/drawing/2014/main" id="{6F706CB6-71CF-4062-8D41-1412177D74B3}"/>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851" name="正方形/長方形 850">
          <a:extLst>
            <a:ext uri="{FF2B5EF4-FFF2-40B4-BE49-F238E27FC236}">
              <a16:creationId xmlns:a16="http://schemas.microsoft.com/office/drawing/2014/main" id="{8D3342DA-6727-43E7-B26B-2D63F939E11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852" name="正方形/長方形 851">
          <a:extLst>
            <a:ext uri="{FF2B5EF4-FFF2-40B4-BE49-F238E27FC236}">
              <a16:creationId xmlns:a16="http://schemas.microsoft.com/office/drawing/2014/main" id="{C5BEE8F6-5328-4D19-9BF3-38A8FD16EDA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853" name="正方形/長方形 852">
          <a:extLst>
            <a:ext uri="{FF2B5EF4-FFF2-40B4-BE49-F238E27FC236}">
              <a16:creationId xmlns:a16="http://schemas.microsoft.com/office/drawing/2014/main" id="{33B9D1B6-DB81-4228-9AD5-A47D7B061C1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854" name="正方形/長方形 853">
          <a:extLst>
            <a:ext uri="{FF2B5EF4-FFF2-40B4-BE49-F238E27FC236}">
              <a16:creationId xmlns:a16="http://schemas.microsoft.com/office/drawing/2014/main" id="{124B58B0-6B4D-4082-A91B-7602FC9720A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855" name="正方形/長方形 854">
          <a:extLst>
            <a:ext uri="{FF2B5EF4-FFF2-40B4-BE49-F238E27FC236}">
              <a16:creationId xmlns:a16="http://schemas.microsoft.com/office/drawing/2014/main" id="{6F999003-64CE-4361-8531-60E0EE899FB5}"/>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856" name="テキスト ボックス 855">
          <a:extLst>
            <a:ext uri="{FF2B5EF4-FFF2-40B4-BE49-F238E27FC236}">
              <a16:creationId xmlns:a16="http://schemas.microsoft.com/office/drawing/2014/main" id="{4F00B262-7290-4171-927B-752EFCDC810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7" name="直線コネクタ 856">
          <a:extLst>
            <a:ext uri="{FF2B5EF4-FFF2-40B4-BE49-F238E27FC236}">
              <a16:creationId xmlns:a16="http://schemas.microsoft.com/office/drawing/2014/main" id="{42CE36C8-3D86-4F64-BA71-C61A172C45AF}"/>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textlink="">
      <xdr:nvSpPr>
        <xdr:cNvPr id="858" name="テキスト ボックス 857">
          <a:extLst>
            <a:ext uri="{FF2B5EF4-FFF2-40B4-BE49-F238E27FC236}">
              <a16:creationId xmlns:a16="http://schemas.microsoft.com/office/drawing/2014/main" id="{580878AC-C7B7-41B3-8AB7-5150678C66FE}"/>
            </a:ext>
          </a:extLst>
        </xdr:cNvPr>
        <xdr:cNvSpPr txBox="1"/>
      </xdr:nvSpPr>
      <xdr:spPr>
        <a:xfrm>
          <a:off x="10845966" y="18047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9" name="直線コネクタ 858">
          <a:extLst>
            <a:ext uri="{FF2B5EF4-FFF2-40B4-BE49-F238E27FC236}">
              <a16:creationId xmlns:a16="http://schemas.microsoft.com/office/drawing/2014/main" id="{1483B938-3DE9-489B-92CA-9B18E021C5DC}"/>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textlink="">
      <xdr:nvSpPr>
        <xdr:cNvPr id="860" name="テキスト ボックス 859">
          <a:extLst>
            <a:ext uri="{FF2B5EF4-FFF2-40B4-BE49-F238E27FC236}">
              <a16:creationId xmlns:a16="http://schemas.microsoft.com/office/drawing/2014/main" id="{2658F1A7-DFEC-441D-94A0-870F561B8CE8}"/>
            </a:ext>
          </a:extLst>
        </xdr:cNvPr>
        <xdr:cNvSpPr txBox="1"/>
      </xdr:nvSpPr>
      <xdr:spPr>
        <a:xfrm>
          <a:off x="10845966" y="1772713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61" name="直線コネクタ 860">
          <a:extLst>
            <a:ext uri="{FF2B5EF4-FFF2-40B4-BE49-F238E27FC236}">
              <a16:creationId xmlns:a16="http://schemas.microsoft.com/office/drawing/2014/main" id="{E4A81C71-3837-4624-BE74-49217C27DC0D}"/>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862" name="テキスト ボックス 861">
          <a:extLst>
            <a:ext uri="{FF2B5EF4-FFF2-40B4-BE49-F238E27FC236}">
              <a16:creationId xmlns:a16="http://schemas.microsoft.com/office/drawing/2014/main" id="{741C7B94-23F6-4F92-B75B-137E8A68A775}"/>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3" name="直線コネクタ 862">
          <a:extLst>
            <a:ext uri="{FF2B5EF4-FFF2-40B4-BE49-F238E27FC236}">
              <a16:creationId xmlns:a16="http://schemas.microsoft.com/office/drawing/2014/main" id="{F735220F-B6B5-40BA-BD12-525E510D3885}"/>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864" name="テキスト ボックス 863">
          <a:extLst>
            <a:ext uri="{FF2B5EF4-FFF2-40B4-BE49-F238E27FC236}">
              <a16:creationId xmlns:a16="http://schemas.microsoft.com/office/drawing/2014/main" id="{8AA4CC04-DA54-4156-AEFA-8FEC11AFEB37}"/>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5" name="直線コネクタ 864">
          <a:extLst>
            <a:ext uri="{FF2B5EF4-FFF2-40B4-BE49-F238E27FC236}">
              <a16:creationId xmlns:a16="http://schemas.microsoft.com/office/drawing/2014/main" id="{9188AC3B-28FD-4C52-BA2B-17BC3E0B0F93}"/>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866" name="テキスト ボックス 865">
          <a:extLst>
            <a:ext uri="{FF2B5EF4-FFF2-40B4-BE49-F238E27FC236}">
              <a16:creationId xmlns:a16="http://schemas.microsoft.com/office/drawing/2014/main" id="{D68D9A38-4305-4190-BA77-EF56A0C6F0F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7" name="直線コネクタ 866">
          <a:extLst>
            <a:ext uri="{FF2B5EF4-FFF2-40B4-BE49-F238E27FC236}">
              <a16:creationId xmlns:a16="http://schemas.microsoft.com/office/drawing/2014/main" id="{EBBE18BF-EAB1-40D0-A4F0-C13E10B19CAC}"/>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868" name="テキスト ボックス 867">
          <a:extLst>
            <a:ext uri="{FF2B5EF4-FFF2-40B4-BE49-F238E27FC236}">
              <a16:creationId xmlns:a16="http://schemas.microsoft.com/office/drawing/2014/main" id="{0C2261C9-7F8A-4BE8-98A0-3C25E6693BA6}"/>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9" name="直線コネクタ 868">
          <a:extLst>
            <a:ext uri="{FF2B5EF4-FFF2-40B4-BE49-F238E27FC236}">
              <a16:creationId xmlns:a16="http://schemas.microsoft.com/office/drawing/2014/main" id="{E2CFEBA3-8E0F-4463-8D50-7D1C70EABA4F}"/>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textlink="">
      <xdr:nvSpPr>
        <xdr:cNvPr id="870" name="テキスト ボックス 869">
          <a:extLst>
            <a:ext uri="{FF2B5EF4-FFF2-40B4-BE49-F238E27FC236}">
              <a16:creationId xmlns:a16="http://schemas.microsoft.com/office/drawing/2014/main" id="{C112B069-FF41-49AC-B9FD-085D6957EBA0}"/>
            </a:ext>
          </a:extLst>
        </xdr:cNvPr>
        <xdr:cNvSpPr txBox="1"/>
      </xdr:nvSpPr>
      <xdr:spPr>
        <a:xfrm>
          <a:off x="10845966" y="160879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1" name="直線コネクタ 870">
          <a:extLst>
            <a:ext uri="{FF2B5EF4-FFF2-40B4-BE49-F238E27FC236}">
              <a16:creationId xmlns:a16="http://schemas.microsoft.com/office/drawing/2014/main" id="{57810AD5-6947-44BD-8ADB-21D46E044C80}"/>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textlink="">
      <xdr:nvSpPr>
        <xdr:cNvPr id="872" name="テキスト ボックス 871">
          <a:extLst>
            <a:ext uri="{FF2B5EF4-FFF2-40B4-BE49-F238E27FC236}">
              <a16:creationId xmlns:a16="http://schemas.microsoft.com/office/drawing/2014/main" id="{4E1C1D12-CDD9-428E-9849-318361C6F8C0}"/>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873" name="【庁舎】&#10;有形固定資産減価償却率グラフ枠">
          <a:extLst>
            <a:ext uri="{FF2B5EF4-FFF2-40B4-BE49-F238E27FC236}">
              <a16:creationId xmlns:a16="http://schemas.microsoft.com/office/drawing/2014/main" id="{0122167D-B030-4E0A-A086-DEC60C8009A0}"/>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99061</xdr:rowOff>
    </xdr:from>
    <xdr:to>
      <xdr:col>85</xdr:col>
      <xdr:colOff>126364</xdr:colOff>
      <xdr:row>107</xdr:row>
      <xdr:rowOff>156211</xdr:rowOff>
    </xdr:to>
    <xdr:cxnSp macro="">
      <xdr:nvCxnSpPr>
        <xdr:cNvPr id="874" name="直線コネクタ 873">
          <a:extLst>
            <a:ext uri="{FF2B5EF4-FFF2-40B4-BE49-F238E27FC236}">
              <a16:creationId xmlns:a16="http://schemas.microsoft.com/office/drawing/2014/main" id="{493A6B93-6ED4-4BB7-9170-20F2EF3BFAD6}"/>
            </a:ext>
          </a:extLst>
        </xdr:cNvPr>
        <xdr:cNvCxnSpPr/>
      </xdr:nvCxnSpPr>
      <xdr:spPr>
        <a:xfrm flipV="1">
          <a:off x="14696439" y="16389986"/>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160038</xdr:rowOff>
    </xdr:from>
    <xdr:ext cx="405111" cy="259045"/>
    <xdr:sp textlink="">
      <xdr:nvSpPr>
        <xdr:cNvPr id="875" name="【庁舎】&#10;有形固定資産減価償却率最小値テキスト">
          <a:extLst>
            <a:ext uri="{FF2B5EF4-FFF2-40B4-BE49-F238E27FC236}">
              <a16:creationId xmlns:a16="http://schemas.microsoft.com/office/drawing/2014/main" id="{2E90F1C7-E9A1-43F8-870F-728CBCF6B805}"/>
            </a:ext>
          </a:extLst>
        </xdr:cNvPr>
        <xdr:cNvSpPr txBox="1"/>
      </xdr:nvSpPr>
      <xdr:spPr>
        <a:xfrm>
          <a:off x="14735175" y="1765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156211</xdr:rowOff>
    </xdr:from>
    <xdr:to>
      <xdr:col>86</xdr:col>
      <xdr:colOff>25400</xdr:colOff>
      <xdr:row>107</xdr:row>
      <xdr:rowOff>156211</xdr:rowOff>
    </xdr:to>
    <xdr:cxnSp macro="">
      <xdr:nvCxnSpPr>
        <xdr:cNvPr id="876" name="直線コネクタ 875">
          <a:extLst>
            <a:ext uri="{FF2B5EF4-FFF2-40B4-BE49-F238E27FC236}">
              <a16:creationId xmlns:a16="http://schemas.microsoft.com/office/drawing/2014/main" id="{DE6895B9-B13C-4629-A328-AA938D163C3C}"/>
            </a:ext>
          </a:extLst>
        </xdr:cNvPr>
        <xdr:cNvCxnSpPr/>
      </xdr:nvCxnSpPr>
      <xdr:spPr>
        <a:xfrm>
          <a:off x="14611350" y="176472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45738</xdr:rowOff>
    </xdr:from>
    <xdr:ext cx="405111" cy="259045"/>
    <xdr:sp textlink="">
      <xdr:nvSpPr>
        <xdr:cNvPr id="877" name="【庁舎】&#10;有形固定資産減価償却率最大値テキスト">
          <a:extLst>
            <a:ext uri="{FF2B5EF4-FFF2-40B4-BE49-F238E27FC236}">
              <a16:creationId xmlns:a16="http://schemas.microsoft.com/office/drawing/2014/main" id="{EA22176E-0009-44C5-A92C-896B91322E97}"/>
            </a:ext>
          </a:extLst>
        </xdr:cNvPr>
        <xdr:cNvSpPr txBox="1"/>
      </xdr:nvSpPr>
      <xdr:spPr>
        <a:xfrm>
          <a:off x="14735175" y="1616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99061</xdr:rowOff>
    </xdr:from>
    <xdr:to>
      <xdr:col>86</xdr:col>
      <xdr:colOff>25400</xdr:colOff>
      <xdr:row>100</xdr:row>
      <xdr:rowOff>99061</xdr:rowOff>
    </xdr:to>
    <xdr:cxnSp macro="">
      <xdr:nvCxnSpPr>
        <xdr:cNvPr id="878" name="直線コネクタ 877">
          <a:extLst>
            <a:ext uri="{FF2B5EF4-FFF2-40B4-BE49-F238E27FC236}">
              <a16:creationId xmlns:a16="http://schemas.microsoft.com/office/drawing/2014/main" id="{5E736065-0414-4195-B866-E9AB28B49D34}"/>
            </a:ext>
          </a:extLst>
        </xdr:cNvPr>
        <xdr:cNvCxnSpPr/>
      </xdr:nvCxnSpPr>
      <xdr:spPr>
        <a:xfrm>
          <a:off x="14611350" y="16389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125021</xdr:rowOff>
    </xdr:from>
    <xdr:ext cx="405111" cy="259045"/>
    <xdr:sp textlink="">
      <xdr:nvSpPr>
        <xdr:cNvPr id="879" name="【庁舎】&#10;有形固定資産減価償却率平均値テキスト">
          <a:extLst>
            <a:ext uri="{FF2B5EF4-FFF2-40B4-BE49-F238E27FC236}">
              <a16:creationId xmlns:a16="http://schemas.microsoft.com/office/drawing/2014/main" id="{6076C7C2-AD49-41D8-B5BD-2501913DE386}"/>
            </a:ext>
          </a:extLst>
        </xdr:cNvPr>
        <xdr:cNvSpPr txBox="1"/>
      </xdr:nvSpPr>
      <xdr:spPr>
        <a:xfrm>
          <a:off x="14735175" y="16752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102144</xdr:rowOff>
    </xdr:from>
    <xdr:to>
      <xdr:col>85</xdr:col>
      <xdr:colOff>177800</xdr:colOff>
      <xdr:row>104</xdr:row>
      <xdr:rowOff>32294</xdr:rowOff>
    </xdr:to>
    <xdr:sp textlink="">
      <xdr:nvSpPr>
        <xdr:cNvPr id="880" name="フローチャート: 判断 879">
          <a:extLst>
            <a:ext uri="{FF2B5EF4-FFF2-40B4-BE49-F238E27FC236}">
              <a16:creationId xmlns:a16="http://schemas.microsoft.com/office/drawing/2014/main" id="{85A12F18-A4D9-4ABD-930B-A9B585477770}"/>
            </a:ext>
          </a:extLst>
        </xdr:cNvPr>
        <xdr:cNvSpPr/>
      </xdr:nvSpPr>
      <xdr:spPr>
        <a:xfrm>
          <a:off x="14649450" y="169074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115207</xdr:rowOff>
    </xdr:from>
    <xdr:to>
      <xdr:col>81</xdr:col>
      <xdr:colOff>101600</xdr:colOff>
      <xdr:row>104</xdr:row>
      <xdr:rowOff>45357</xdr:rowOff>
    </xdr:to>
    <xdr:sp textlink="">
      <xdr:nvSpPr>
        <xdr:cNvPr id="881" name="フローチャート: 判断 880">
          <a:extLst>
            <a:ext uri="{FF2B5EF4-FFF2-40B4-BE49-F238E27FC236}">
              <a16:creationId xmlns:a16="http://schemas.microsoft.com/office/drawing/2014/main" id="{D81C85B9-5981-428D-BB59-C460E09C4F1B}"/>
            </a:ext>
          </a:extLst>
        </xdr:cNvPr>
        <xdr:cNvSpPr/>
      </xdr:nvSpPr>
      <xdr:spPr>
        <a:xfrm>
          <a:off x="13887450" y="169173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134801</xdr:rowOff>
    </xdr:from>
    <xdr:to>
      <xdr:col>76</xdr:col>
      <xdr:colOff>165100</xdr:colOff>
      <xdr:row>104</xdr:row>
      <xdr:rowOff>64951</xdr:rowOff>
    </xdr:to>
    <xdr:sp textlink="">
      <xdr:nvSpPr>
        <xdr:cNvPr id="882" name="フローチャート: 判断 881">
          <a:extLst>
            <a:ext uri="{FF2B5EF4-FFF2-40B4-BE49-F238E27FC236}">
              <a16:creationId xmlns:a16="http://schemas.microsoft.com/office/drawing/2014/main" id="{DD83E040-3471-4338-833D-236B4B2AF576}"/>
            </a:ext>
          </a:extLst>
        </xdr:cNvPr>
        <xdr:cNvSpPr/>
      </xdr:nvSpPr>
      <xdr:spPr>
        <a:xfrm>
          <a:off x="13096875" y="169369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134801</xdr:rowOff>
    </xdr:from>
    <xdr:to>
      <xdr:col>72</xdr:col>
      <xdr:colOff>38100</xdr:colOff>
      <xdr:row>104</xdr:row>
      <xdr:rowOff>64951</xdr:rowOff>
    </xdr:to>
    <xdr:sp textlink="">
      <xdr:nvSpPr>
        <xdr:cNvPr id="883" name="フローチャート: 判断 882">
          <a:extLst>
            <a:ext uri="{FF2B5EF4-FFF2-40B4-BE49-F238E27FC236}">
              <a16:creationId xmlns:a16="http://schemas.microsoft.com/office/drawing/2014/main" id="{B4FEAD77-573E-412E-A824-01FF3827D0D9}"/>
            </a:ext>
          </a:extLst>
        </xdr:cNvPr>
        <xdr:cNvSpPr/>
      </xdr:nvSpPr>
      <xdr:spPr>
        <a:xfrm>
          <a:off x="12296775" y="169369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18869</xdr:rowOff>
    </xdr:from>
    <xdr:to>
      <xdr:col>67</xdr:col>
      <xdr:colOff>101600</xdr:colOff>
      <xdr:row>104</xdr:row>
      <xdr:rowOff>120469</xdr:rowOff>
    </xdr:to>
    <xdr:sp textlink="">
      <xdr:nvSpPr>
        <xdr:cNvPr id="884" name="フローチャート: 判断 883">
          <a:extLst>
            <a:ext uri="{FF2B5EF4-FFF2-40B4-BE49-F238E27FC236}">
              <a16:creationId xmlns:a16="http://schemas.microsoft.com/office/drawing/2014/main" id="{84113E69-C3A1-44EB-A5EF-E037FD682D6D}"/>
            </a:ext>
          </a:extLst>
        </xdr:cNvPr>
        <xdr:cNvSpPr/>
      </xdr:nvSpPr>
      <xdr:spPr>
        <a:xfrm>
          <a:off x="11487150" y="169924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885" name="テキスト ボックス 884">
          <a:extLst>
            <a:ext uri="{FF2B5EF4-FFF2-40B4-BE49-F238E27FC236}">
              <a16:creationId xmlns:a16="http://schemas.microsoft.com/office/drawing/2014/main" id="{EE69953B-BC9C-4892-8D1B-3D25EB9851B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886" name="テキスト ボックス 885">
          <a:extLst>
            <a:ext uri="{FF2B5EF4-FFF2-40B4-BE49-F238E27FC236}">
              <a16:creationId xmlns:a16="http://schemas.microsoft.com/office/drawing/2014/main" id="{D52B04A6-AC9A-40CC-B533-37C7212D196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887" name="テキスト ボックス 886">
          <a:extLst>
            <a:ext uri="{FF2B5EF4-FFF2-40B4-BE49-F238E27FC236}">
              <a16:creationId xmlns:a16="http://schemas.microsoft.com/office/drawing/2014/main" id="{CD5FE746-AC5A-432F-ACF8-ECA92AFCC990}"/>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888" name="テキスト ボックス 887">
          <a:extLst>
            <a:ext uri="{FF2B5EF4-FFF2-40B4-BE49-F238E27FC236}">
              <a16:creationId xmlns:a16="http://schemas.microsoft.com/office/drawing/2014/main" id="{D692564D-1E0C-4AC7-87A3-9CA1E0BB890C}"/>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889" name="テキスト ボックス 888">
          <a:extLst>
            <a:ext uri="{FF2B5EF4-FFF2-40B4-BE49-F238E27FC236}">
              <a16:creationId xmlns:a16="http://schemas.microsoft.com/office/drawing/2014/main" id="{74002E0B-73DE-4011-9314-DD4766C0980F}"/>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111942</xdr:rowOff>
    </xdr:from>
    <xdr:to>
      <xdr:col>85</xdr:col>
      <xdr:colOff>177800</xdr:colOff>
      <xdr:row>104</xdr:row>
      <xdr:rowOff>42092</xdr:rowOff>
    </xdr:to>
    <xdr:sp textlink="">
      <xdr:nvSpPr>
        <xdr:cNvPr id="890" name="楕円 889">
          <a:extLst>
            <a:ext uri="{FF2B5EF4-FFF2-40B4-BE49-F238E27FC236}">
              <a16:creationId xmlns:a16="http://schemas.microsoft.com/office/drawing/2014/main" id="{67CEDBCA-D976-44D4-8A9B-5897D259D225}"/>
            </a:ext>
          </a:extLst>
        </xdr:cNvPr>
        <xdr:cNvSpPr/>
      </xdr:nvSpPr>
      <xdr:spPr>
        <a:xfrm>
          <a:off x="14649450" y="169140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90369</xdr:rowOff>
    </xdr:from>
    <xdr:ext cx="405111" cy="259045"/>
    <xdr:sp textlink="">
      <xdr:nvSpPr>
        <xdr:cNvPr id="891" name="【庁舎】&#10;有形固定資産減価償却率該当値テキスト">
          <a:extLst>
            <a:ext uri="{FF2B5EF4-FFF2-40B4-BE49-F238E27FC236}">
              <a16:creationId xmlns:a16="http://schemas.microsoft.com/office/drawing/2014/main" id="{5BD6733D-D54B-43EB-BF0F-324C4B970728}"/>
            </a:ext>
          </a:extLst>
        </xdr:cNvPr>
        <xdr:cNvSpPr txBox="1"/>
      </xdr:nvSpPr>
      <xdr:spPr>
        <a:xfrm>
          <a:off x="14735175" y="16889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126637</xdr:rowOff>
    </xdr:from>
    <xdr:to>
      <xdr:col>81</xdr:col>
      <xdr:colOff>101600</xdr:colOff>
      <xdr:row>103</xdr:row>
      <xdr:rowOff>56787</xdr:rowOff>
    </xdr:to>
    <xdr:sp textlink="">
      <xdr:nvSpPr>
        <xdr:cNvPr id="892" name="楕円 891">
          <a:extLst>
            <a:ext uri="{FF2B5EF4-FFF2-40B4-BE49-F238E27FC236}">
              <a16:creationId xmlns:a16="http://schemas.microsoft.com/office/drawing/2014/main" id="{949FFCEE-CD74-4FB6-B1F5-B5E383EB6DCF}"/>
            </a:ext>
          </a:extLst>
        </xdr:cNvPr>
        <xdr:cNvSpPr/>
      </xdr:nvSpPr>
      <xdr:spPr>
        <a:xfrm>
          <a:off x="13887450" y="167541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5987</xdr:rowOff>
    </xdr:from>
    <xdr:to>
      <xdr:col>85</xdr:col>
      <xdr:colOff>127000</xdr:colOff>
      <xdr:row>103</xdr:row>
      <xdr:rowOff>162742</xdr:rowOff>
    </xdr:to>
    <xdr:cxnSp macro="">
      <xdr:nvCxnSpPr>
        <xdr:cNvPr id="893" name="直線コネクタ 892">
          <a:extLst>
            <a:ext uri="{FF2B5EF4-FFF2-40B4-BE49-F238E27FC236}">
              <a16:creationId xmlns:a16="http://schemas.microsoft.com/office/drawing/2014/main" id="{00B9EAC0-F299-470C-9185-D638C44E7D17}"/>
            </a:ext>
          </a:extLst>
        </xdr:cNvPr>
        <xdr:cNvCxnSpPr/>
      </xdr:nvCxnSpPr>
      <xdr:spPr>
        <a:xfrm>
          <a:off x="13935075" y="16811262"/>
          <a:ext cx="762000" cy="15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82550</xdr:rowOff>
    </xdr:from>
    <xdr:to>
      <xdr:col>76</xdr:col>
      <xdr:colOff>165100</xdr:colOff>
      <xdr:row>104</xdr:row>
      <xdr:rowOff>12700</xdr:rowOff>
    </xdr:to>
    <xdr:sp textlink="">
      <xdr:nvSpPr>
        <xdr:cNvPr id="894" name="楕円 893">
          <a:extLst>
            <a:ext uri="{FF2B5EF4-FFF2-40B4-BE49-F238E27FC236}">
              <a16:creationId xmlns:a16="http://schemas.microsoft.com/office/drawing/2014/main" id="{CBD6E7C1-D535-4ECC-9964-8BF158CF2ED7}"/>
            </a:ext>
          </a:extLst>
        </xdr:cNvPr>
        <xdr:cNvSpPr/>
      </xdr:nvSpPr>
      <xdr:spPr>
        <a:xfrm>
          <a:off x="13096875" y="168878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5987</xdr:rowOff>
    </xdr:from>
    <xdr:to>
      <xdr:col>81</xdr:col>
      <xdr:colOff>50800</xdr:colOff>
      <xdr:row>103</xdr:row>
      <xdr:rowOff>133350</xdr:rowOff>
    </xdr:to>
    <xdr:cxnSp macro="">
      <xdr:nvCxnSpPr>
        <xdr:cNvPr id="895" name="直線コネクタ 894">
          <a:extLst>
            <a:ext uri="{FF2B5EF4-FFF2-40B4-BE49-F238E27FC236}">
              <a16:creationId xmlns:a16="http://schemas.microsoft.com/office/drawing/2014/main" id="{2410D7F6-B998-4F7E-B26C-B616CDFE6D0C}"/>
            </a:ext>
          </a:extLst>
        </xdr:cNvPr>
        <xdr:cNvCxnSpPr/>
      </xdr:nvCxnSpPr>
      <xdr:spPr>
        <a:xfrm flipV="1">
          <a:off x="13144500" y="16811262"/>
          <a:ext cx="790575" cy="12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95613</xdr:rowOff>
    </xdr:from>
    <xdr:to>
      <xdr:col>72</xdr:col>
      <xdr:colOff>38100</xdr:colOff>
      <xdr:row>104</xdr:row>
      <xdr:rowOff>25763</xdr:rowOff>
    </xdr:to>
    <xdr:sp textlink="">
      <xdr:nvSpPr>
        <xdr:cNvPr id="896" name="楕円 895">
          <a:extLst>
            <a:ext uri="{FF2B5EF4-FFF2-40B4-BE49-F238E27FC236}">
              <a16:creationId xmlns:a16="http://schemas.microsoft.com/office/drawing/2014/main" id="{501A429C-2547-4348-B520-857926CA87F6}"/>
            </a:ext>
          </a:extLst>
        </xdr:cNvPr>
        <xdr:cNvSpPr/>
      </xdr:nvSpPr>
      <xdr:spPr>
        <a:xfrm>
          <a:off x="12296775" y="1689771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133350</xdr:rowOff>
    </xdr:from>
    <xdr:to>
      <xdr:col>76</xdr:col>
      <xdr:colOff>114300</xdr:colOff>
      <xdr:row>103</xdr:row>
      <xdr:rowOff>146413</xdr:rowOff>
    </xdr:to>
    <xdr:cxnSp macro="">
      <xdr:nvCxnSpPr>
        <xdr:cNvPr id="897" name="直線コネクタ 896">
          <a:extLst>
            <a:ext uri="{FF2B5EF4-FFF2-40B4-BE49-F238E27FC236}">
              <a16:creationId xmlns:a16="http://schemas.microsoft.com/office/drawing/2014/main" id="{00BBF382-9B71-4140-901B-43518A482B49}"/>
            </a:ext>
          </a:extLst>
        </xdr:cNvPr>
        <xdr:cNvCxnSpPr/>
      </xdr:nvCxnSpPr>
      <xdr:spPr>
        <a:xfrm flipV="1">
          <a:off x="12344400" y="16935450"/>
          <a:ext cx="8001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35198</xdr:rowOff>
    </xdr:from>
    <xdr:to>
      <xdr:col>67</xdr:col>
      <xdr:colOff>101600</xdr:colOff>
      <xdr:row>104</xdr:row>
      <xdr:rowOff>136798</xdr:rowOff>
    </xdr:to>
    <xdr:sp textlink="">
      <xdr:nvSpPr>
        <xdr:cNvPr id="898" name="楕円 897">
          <a:extLst>
            <a:ext uri="{FF2B5EF4-FFF2-40B4-BE49-F238E27FC236}">
              <a16:creationId xmlns:a16="http://schemas.microsoft.com/office/drawing/2014/main" id="{D0F4B4E3-3821-4C51-BA44-91AA7039BE33}"/>
            </a:ext>
          </a:extLst>
        </xdr:cNvPr>
        <xdr:cNvSpPr/>
      </xdr:nvSpPr>
      <xdr:spPr>
        <a:xfrm>
          <a:off x="11487150" y="170087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146413</xdr:rowOff>
    </xdr:from>
    <xdr:to>
      <xdr:col>71</xdr:col>
      <xdr:colOff>177800</xdr:colOff>
      <xdr:row>104</xdr:row>
      <xdr:rowOff>85998</xdr:rowOff>
    </xdr:to>
    <xdr:cxnSp macro="">
      <xdr:nvCxnSpPr>
        <xdr:cNvPr id="899" name="直線コネクタ 898">
          <a:extLst>
            <a:ext uri="{FF2B5EF4-FFF2-40B4-BE49-F238E27FC236}">
              <a16:creationId xmlns:a16="http://schemas.microsoft.com/office/drawing/2014/main" id="{26B96B17-E604-45B9-B138-50EC9BF1C433}"/>
            </a:ext>
          </a:extLst>
        </xdr:cNvPr>
        <xdr:cNvCxnSpPr/>
      </xdr:nvCxnSpPr>
      <xdr:spPr>
        <a:xfrm flipV="1">
          <a:off x="11534775" y="16945338"/>
          <a:ext cx="809625"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36484</xdr:rowOff>
    </xdr:from>
    <xdr:ext cx="405111" cy="259045"/>
    <xdr:sp textlink="">
      <xdr:nvSpPr>
        <xdr:cNvPr id="900" name="n_1aveValue【庁舎】&#10;有形固定資産減価償却率">
          <a:extLst>
            <a:ext uri="{FF2B5EF4-FFF2-40B4-BE49-F238E27FC236}">
              <a16:creationId xmlns:a16="http://schemas.microsoft.com/office/drawing/2014/main" id="{CA0B0C16-273D-4E3B-B4EA-0D5EDF27E4FC}"/>
            </a:ext>
          </a:extLst>
        </xdr:cNvPr>
        <xdr:cNvSpPr txBox="1"/>
      </xdr:nvSpPr>
      <xdr:spPr>
        <a:xfrm>
          <a:off x="13745219" y="17010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56078</xdr:rowOff>
    </xdr:from>
    <xdr:ext cx="405111" cy="259045"/>
    <xdr:sp textlink="">
      <xdr:nvSpPr>
        <xdr:cNvPr id="901" name="n_2aveValue【庁舎】&#10;有形固定資産減価償却率">
          <a:extLst>
            <a:ext uri="{FF2B5EF4-FFF2-40B4-BE49-F238E27FC236}">
              <a16:creationId xmlns:a16="http://schemas.microsoft.com/office/drawing/2014/main" id="{1E347E60-FA31-491C-A0F4-89E036CFFBBE}"/>
            </a:ext>
          </a:extLst>
        </xdr:cNvPr>
        <xdr:cNvSpPr txBox="1"/>
      </xdr:nvSpPr>
      <xdr:spPr>
        <a:xfrm>
          <a:off x="12964169" y="1702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56078</xdr:rowOff>
    </xdr:from>
    <xdr:ext cx="405111" cy="259045"/>
    <xdr:sp textlink="">
      <xdr:nvSpPr>
        <xdr:cNvPr id="902" name="n_3aveValue【庁舎】&#10;有形固定資産減価償却率">
          <a:extLst>
            <a:ext uri="{FF2B5EF4-FFF2-40B4-BE49-F238E27FC236}">
              <a16:creationId xmlns:a16="http://schemas.microsoft.com/office/drawing/2014/main" id="{B98A4EDF-BF6E-44CD-8867-5DDAFE6DBA80}"/>
            </a:ext>
          </a:extLst>
        </xdr:cNvPr>
        <xdr:cNvSpPr txBox="1"/>
      </xdr:nvSpPr>
      <xdr:spPr>
        <a:xfrm>
          <a:off x="12164069" y="1702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136996</xdr:rowOff>
    </xdr:from>
    <xdr:ext cx="405111" cy="259045"/>
    <xdr:sp textlink="">
      <xdr:nvSpPr>
        <xdr:cNvPr id="903" name="n_4aveValue【庁舎】&#10;有形固定資産減価償却率">
          <a:extLst>
            <a:ext uri="{FF2B5EF4-FFF2-40B4-BE49-F238E27FC236}">
              <a16:creationId xmlns:a16="http://schemas.microsoft.com/office/drawing/2014/main" id="{5EB4D704-4B00-4C47-83B1-2A6E727142C1}"/>
            </a:ext>
          </a:extLst>
        </xdr:cNvPr>
        <xdr:cNvSpPr txBox="1"/>
      </xdr:nvSpPr>
      <xdr:spPr>
        <a:xfrm>
          <a:off x="11354444" y="16770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73314</xdr:rowOff>
    </xdr:from>
    <xdr:ext cx="405111" cy="259045"/>
    <xdr:sp textlink="">
      <xdr:nvSpPr>
        <xdr:cNvPr id="904" name="n_1mainValue【庁舎】&#10;有形固定資産減価償却率">
          <a:extLst>
            <a:ext uri="{FF2B5EF4-FFF2-40B4-BE49-F238E27FC236}">
              <a16:creationId xmlns:a16="http://schemas.microsoft.com/office/drawing/2014/main" id="{AD8D5480-6D4E-4686-B690-C719F5578432}"/>
            </a:ext>
          </a:extLst>
        </xdr:cNvPr>
        <xdr:cNvSpPr txBox="1"/>
      </xdr:nvSpPr>
      <xdr:spPr>
        <a:xfrm>
          <a:off x="13745219" y="1653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29227</xdr:rowOff>
    </xdr:from>
    <xdr:ext cx="405111" cy="259045"/>
    <xdr:sp textlink="">
      <xdr:nvSpPr>
        <xdr:cNvPr id="905" name="n_2mainValue【庁舎】&#10;有形固定資産減価償却率">
          <a:extLst>
            <a:ext uri="{FF2B5EF4-FFF2-40B4-BE49-F238E27FC236}">
              <a16:creationId xmlns:a16="http://schemas.microsoft.com/office/drawing/2014/main" id="{8193AF82-B4CF-4322-B554-2DBFA3E2898F}"/>
            </a:ext>
          </a:extLst>
        </xdr:cNvPr>
        <xdr:cNvSpPr txBox="1"/>
      </xdr:nvSpPr>
      <xdr:spPr>
        <a:xfrm>
          <a:off x="12964169" y="16656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42290</xdr:rowOff>
    </xdr:from>
    <xdr:ext cx="405111" cy="259045"/>
    <xdr:sp textlink="">
      <xdr:nvSpPr>
        <xdr:cNvPr id="906" name="n_3mainValue【庁舎】&#10;有形固定資産減価償却率">
          <a:extLst>
            <a:ext uri="{FF2B5EF4-FFF2-40B4-BE49-F238E27FC236}">
              <a16:creationId xmlns:a16="http://schemas.microsoft.com/office/drawing/2014/main" id="{B012D63A-AF74-4E49-8962-FBE966920511}"/>
            </a:ext>
          </a:extLst>
        </xdr:cNvPr>
        <xdr:cNvSpPr txBox="1"/>
      </xdr:nvSpPr>
      <xdr:spPr>
        <a:xfrm>
          <a:off x="12164069" y="16676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127925</xdr:rowOff>
    </xdr:from>
    <xdr:ext cx="405111" cy="259045"/>
    <xdr:sp textlink="">
      <xdr:nvSpPr>
        <xdr:cNvPr id="907" name="n_4mainValue【庁舎】&#10;有形固定資産減価償却率">
          <a:extLst>
            <a:ext uri="{FF2B5EF4-FFF2-40B4-BE49-F238E27FC236}">
              <a16:creationId xmlns:a16="http://schemas.microsoft.com/office/drawing/2014/main" id="{BCCCED46-F36D-414D-A7B7-2793D7DA7399}"/>
            </a:ext>
          </a:extLst>
        </xdr:cNvPr>
        <xdr:cNvSpPr txBox="1"/>
      </xdr:nvSpPr>
      <xdr:spPr>
        <a:xfrm>
          <a:off x="11354444" y="17098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908" name="正方形/長方形 907">
          <a:extLst>
            <a:ext uri="{FF2B5EF4-FFF2-40B4-BE49-F238E27FC236}">
              <a16:creationId xmlns:a16="http://schemas.microsoft.com/office/drawing/2014/main" id="{92A5EA8E-ED05-4CEA-94C1-AA0E8EB0F73C}"/>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909" name="正方形/長方形 908">
          <a:extLst>
            <a:ext uri="{FF2B5EF4-FFF2-40B4-BE49-F238E27FC236}">
              <a16:creationId xmlns:a16="http://schemas.microsoft.com/office/drawing/2014/main" id="{A13FEBE2-BA01-4049-A946-CF0D9118222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910" name="正方形/長方形 909">
          <a:extLst>
            <a:ext uri="{FF2B5EF4-FFF2-40B4-BE49-F238E27FC236}">
              <a16:creationId xmlns:a16="http://schemas.microsoft.com/office/drawing/2014/main" id="{D016EE96-07FB-4F3B-9627-713BB4856F8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911" name="正方形/長方形 910">
          <a:extLst>
            <a:ext uri="{FF2B5EF4-FFF2-40B4-BE49-F238E27FC236}">
              <a16:creationId xmlns:a16="http://schemas.microsoft.com/office/drawing/2014/main" id="{B55F3530-2CC0-4185-9A49-7896163FD9E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912" name="正方形/長方形 911">
          <a:extLst>
            <a:ext uri="{FF2B5EF4-FFF2-40B4-BE49-F238E27FC236}">
              <a16:creationId xmlns:a16="http://schemas.microsoft.com/office/drawing/2014/main" id="{6EFB7D2A-DB04-4CBC-BDE7-CA57809294C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913" name="正方形/長方形 912">
          <a:extLst>
            <a:ext uri="{FF2B5EF4-FFF2-40B4-BE49-F238E27FC236}">
              <a16:creationId xmlns:a16="http://schemas.microsoft.com/office/drawing/2014/main" id="{735E0E01-D910-4D56-A9AA-F4AE18482CD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914" name="正方形/長方形 913">
          <a:extLst>
            <a:ext uri="{FF2B5EF4-FFF2-40B4-BE49-F238E27FC236}">
              <a16:creationId xmlns:a16="http://schemas.microsoft.com/office/drawing/2014/main" id="{93845DF4-6FE2-418B-989E-11887082B15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915" name="正方形/長方形 914">
          <a:extLst>
            <a:ext uri="{FF2B5EF4-FFF2-40B4-BE49-F238E27FC236}">
              <a16:creationId xmlns:a16="http://schemas.microsoft.com/office/drawing/2014/main" id="{39385FC0-C3E0-4412-A009-115C1B075002}"/>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916" name="テキスト ボックス 915">
          <a:extLst>
            <a:ext uri="{FF2B5EF4-FFF2-40B4-BE49-F238E27FC236}">
              <a16:creationId xmlns:a16="http://schemas.microsoft.com/office/drawing/2014/main" id="{E40BEF9F-1898-4E96-B4C3-8F24DEA7F79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7" name="直線コネクタ 916">
          <a:extLst>
            <a:ext uri="{FF2B5EF4-FFF2-40B4-BE49-F238E27FC236}">
              <a16:creationId xmlns:a16="http://schemas.microsoft.com/office/drawing/2014/main" id="{8837D2BB-9D3D-4148-8D90-02E093C318E6}"/>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textlink="">
      <xdr:nvSpPr>
        <xdr:cNvPr id="918" name="テキスト ボックス 917">
          <a:extLst>
            <a:ext uri="{FF2B5EF4-FFF2-40B4-BE49-F238E27FC236}">
              <a16:creationId xmlns:a16="http://schemas.microsoft.com/office/drawing/2014/main" id="{F7435485-1070-4529-8103-EAAEFF14E701}"/>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9" name="直線コネクタ 918">
          <a:extLst>
            <a:ext uri="{FF2B5EF4-FFF2-40B4-BE49-F238E27FC236}">
              <a16:creationId xmlns:a16="http://schemas.microsoft.com/office/drawing/2014/main" id="{C2C02C58-8DF3-4844-AEB3-4959F4C9CA2F}"/>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textlink="">
      <xdr:nvSpPr>
        <xdr:cNvPr id="920" name="テキスト ボックス 919">
          <a:extLst>
            <a:ext uri="{FF2B5EF4-FFF2-40B4-BE49-F238E27FC236}">
              <a16:creationId xmlns:a16="http://schemas.microsoft.com/office/drawing/2014/main" id="{18437941-AC00-4743-929F-B0192EA7B4E5}"/>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21" name="直線コネクタ 920">
          <a:extLst>
            <a:ext uri="{FF2B5EF4-FFF2-40B4-BE49-F238E27FC236}">
              <a16:creationId xmlns:a16="http://schemas.microsoft.com/office/drawing/2014/main" id="{35C682A5-A638-493A-9198-5826F0EB3C29}"/>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textlink="">
      <xdr:nvSpPr>
        <xdr:cNvPr id="922" name="テキスト ボックス 921">
          <a:extLst>
            <a:ext uri="{FF2B5EF4-FFF2-40B4-BE49-F238E27FC236}">
              <a16:creationId xmlns:a16="http://schemas.microsoft.com/office/drawing/2014/main" id="{8E3D1896-FC1C-45E5-97FE-3EB56FE55D16}"/>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23" name="直線コネクタ 922">
          <a:extLst>
            <a:ext uri="{FF2B5EF4-FFF2-40B4-BE49-F238E27FC236}">
              <a16:creationId xmlns:a16="http://schemas.microsoft.com/office/drawing/2014/main" id="{3D7555E0-1316-4813-A0F8-E9035BF92A01}"/>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textlink="">
      <xdr:nvSpPr>
        <xdr:cNvPr id="924" name="テキスト ボックス 923">
          <a:extLst>
            <a:ext uri="{FF2B5EF4-FFF2-40B4-BE49-F238E27FC236}">
              <a16:creationId xmlns:a16="http://schemas.microsoft.com/office/drawing/2014/main" id="{73DF22EA-5975-4167-A63F-EF0FFF9ADC15}"/>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5" name="直線コネクタ 924">
          <a:extLst>
            <a:ext uri="{FF2B5EF4-FFF2-40B4-BE49-F238E27FC236}">
              <a16:creationId xmlns:a16="http://schemas.microsoft.com/office/drawing/2014/main" id="{E8F6D71F-979C-4366-8171-B50ED9F5E067}"/>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textlink="">
      <xdr:nvSpPr>
        <xdr:cNvPr id="926" name="テキスト ボックス 925">
          <a:extLst>
            <a:ext uri="{FF2B5EF4-FFF2-40B4-BE49-F238E27FC236}">
              <a16:creationId xmlns:a16="http://schemas.microsoft.com/office/drawing/2014/main" id="{BB042997-E453-464D-BA2B-148B88E26E6A}"/>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7" name="直線コネクタ 926">
          <a:extLst>
            <a:ext uri="{FF2B5EF4-FFF2-40B4-BE49-F238E27FC236}">
              <a16:creationId xmlns:a16="http://schemas.microsoft.com/office/drawing/2014/main" id="{3C1CC659-CB25-40AE-B466-BA38F260C32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928" name="テキスト ボックス 927">
          <a:extLst>
            <a:ext uri="{FF2B5EF4-FFF2-40B4-BE49-F238E27FC236}">
              <a16:creationId xmlns:a16="http://schemas.microsoft.com/office/drawing/2014/main" id="{8B2F64B5-EED1-4054-A2A6-BC8F458A3747}"/>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929" name="【庁舎】&#10;一人当たり面積グラフ枠">
          <a:extLst>
            <a:ext uri="{FF2B5EF4-FFF2-40B4-BE49-F238E27FC236}">
              <a16:creationId xmlns:a16="http://schemas.microsoft.com/office/drawing/2014/main" id="{57C1022A-C9B5-4F9B-8D63-D213FB8058C4}"/>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96774</xdr:rowOff>
    </xdr:from>
    <xdr:to>
      <xdr:col>116</xdr:col>
      <xdr:colOff>62864</xdr:colOff>
      <xdr:row>108</xdr:row>
      <xdr:rowOff>149352</xdr:rowOff>
    </xdr:to>
    <xdr:cxnSp macro="">
      <xdr:nvCxnSpPr>
        <xdr:cNvPr id="930" name="直線コネクタ 929">
          <a:extLst>
            <a:ext uri="{FF2B5EF4-FFF2-40B4-BE49-F238E27FC236}">
              <a16:creationId xmlns:a16="http://schemas.microsoft.com/office/drawing/2014/main" id="{9B765C14-3FDD-42EB-89D8-B982FF92F570}"/>
            </a:ext>
          </a:extLst>
        </xdr:cNvPr>
        <xdr:cNvCxnSpPr/>
      </xdr:nvCxnSpPr>
      <xdr:spPr>
        <a:xfrm flipV="1">
          <a:off x="19954239" y="16555974"/>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153179</xdr:rowOff>
    </xdr:from>
    <xdr:ext cx="469744" cy="259045"/>
    <xdr:sp textlink="">
      <xdr:nvSpPr>
        <xdr:cNvPr id="931" name="【庁舎】&#10;一人当たり面積最小値テキスト">
          <a:extLst>
            <a:ext uri="{FF2B5EF4-FFF2-40B4-BE49-F238E27FC236}">
              <a16:creationId xmlns:a16="http://schemas.microsoft.com/office/drawing/2014/main" id="{F6AB6D08-5E49-465F-8D38-BDC3CC04DCD5}"/>
            </a:ext>
          </a:extLst>
        </xdr:cNvPr>
        <xdr:cNvSpPr txBox="1"/>
      </xdr:nvSpPr>
      <xdr:spPr>
        <a:xfrm>
          <a:off x="19992975" y="17812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149352</xdr:rowOff>
    </xdr:from>
    <xdr:to>
      <xdr:col>116</xdr:col>
      <xdr:colOff>152400</xdr:colOff>
      <xdr:row>108</xdr:row>
      <xdr:rowOff>149352</xdr:rowOff>
    </xdr:to>
    <xdr:cxnSp macro="">
      <xdr:nvCxnSpPr>
        <xdr:cNvPr id="932" name="直線コネクタ 931">
          <a:extLst>
            <a:ext uri="{FF2B5EF4-FFF2-40B4-BE49-F238E27FC236}">
              <a16:creationId xmlns:a16="http://schemas.microsoft.com/office/drawing/2014/main" id="{9D2401BA-E1DD-40DA-8634-4298F015C5A7}"/>
            </a:ext>
          </a:extLst>
        </xdr:cNvPr>
        <xdr:cNvCxnSpPr/>
      </xdr:nvCxnSpPr>
      <xdr:spPr>
        <a:xfrm>
          <a:off x="19878675" y="178087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43451</xdr:rowOff>
    </xdr:from>
    <xdr:ext cx="469744" cy="259045"/>
    <xdr:sp textlink="">
      <xdr:nvSpPr>
        <xdr:cNvPr id="933" name="【庁舎】&#10;一人当たり面積最大値テキスト">
          <a:extLst>
            <a:ext uri="{FF2B5EF4-FFF2-40B4-BE49-F238E27FC236}">
              <a16:creationId xmlns:a16="http://schemas.microsoft.com/office/drawing/2014/main" id="{097AF4F3-8C36-4A25-A9E7-67D1913D6D0C}"/>
            </a:ext>
          </a:extLst>
        </xdr:cNvPr>
        <xdr:cNvSpPr txBox="1"/>
      </xdr:nvSpPr>
      <xdr:spPr>
        <a:xfrm>
          <a:off x="19992975" y="1633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96774</xdr:rowOff>
    </xdr:from>
    <xdr:to>
      <xdr:col>116</xdr:col>
      <xdr:colOff>152400</xdr:colOff>
      <xdr:row>101</xdr:row>
      <xdr:rowOff>96774</xdr:rowOff>
    </xdr:to>
    <xdr:cxnSp macro="">
      <xdr:nvCxnSpPr>
        <xdr:cNvPr id="934" name="直線コネクタ 933">
          <a:extLst>
            <a:ext uri="{FF2B5EF4-FFF2-40B4-BE49-F238E27FC236}">
              <a16:creationId xmlns:a16="http://schemas.microsoft.com/office/drawing/2014/main" id="{15EBB6B4-20A6-4EF8-94AA-DD98291152E6}"/>
            </a:ext>
          </a:extLst>
        </xdr:cNvPr>
        <xdr:cNvCxnSpPr/>
      </xdr:nvCxnSpPr>
      <xdr:spPr>
        <a:xfrm>
          <a:off x="19878675" y="165559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159275</xdr:rowOff>
    </xdr:from>
    <xdr:ext cx="469744" cy="259045"/>
    <xdr:sp textlink="">
      <xdr:nvSpPr>
        <xdr:cNvPr id="935" name="【庁舎】&#10;一人当たり面積平均値テキスト">
          <a:extLst>
            <a:ext uri="{FF2B5EF4-FFF2-40B4-BE49-F238E27FC236}">
              <a16:creationId xmlns:a16="http://schemas.microsoft.com/office/drawing/2014/main" id="{164483F8-87B9-4A0F-86D2-EB629CF518AE}"/>
            </a:ext>
          </a:extLst>
        </xdr:cNvPr>
        <xdr:cNvSpPr txBox="1"/>
      </xdr:nvSpPr>
      <xdr:spPr>
        <a:xfrm>
          <a:off x="19992975" y="17478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9398</xdr:rowOff>
    </xdr:from>
    <xdr:to>
      <xdr:col>116</xdr:col>
      <xdr:colOff>114300</xdr:colOff>
      <xdr:row>107</xdr:row>
      <xdr:rowOff>110998</xdr:rowOff>
    </xdr:to>
    <xdr:sp textlink="">
      <xdr:nvSpPr>
        <xdr:cNvPr id="936" name="フローチャート: 判断 935">
          <a:extLst>
            <a:ext uri="{FF2B5EF4-FFF2-40B4-BE49-F238E27FC236}">
              <a16:creationId xmlns:a16="http://schemas.microsoft.com/office/drawing/2014/main" id="{3417DF6F-DBF6-486E-9C96-1665BC0D3206}"/>
            </a:ext>
          </a:extLst>
        </xdr:cNvPr>
        <xdr:cNvSpPr/>
      </xdr:nvSpPr>
      <xdr:spPr>
        <a:xfrm>
          <a:off x="19897725" y="175004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13970</xdr:rowOff>
    </xdr:from>
    <xdr:to>
      <xdr:col>112</xdr:col>
      <xdr:colOff>38100</xdr:colOff>
      <xdr:row>107</xdr:row>
      <xdr:rowOff>115570</xdr:rowOff>
    </xdr:to>
    <xdr:sp textlink="">
      <xdr:nvSpPr>
        <xdr:cNvPr id="937" name="フローチャート: 判断 936">
          <a:extLst>
            <a:ext uri="{FF2B5EF4-FFF2-40B4-BE49-F238E27FC236}">
              <a16:creationId xmlns:a16="http://schemas.microsoft.com/office/drawing/2014/main" id="{1A111C0B-7129-466A-A9FC-2716CFD3E947}"/>
            </a:ext>
          </a:extLst>
        </xdr:cNvPr>
        <xdr:cNvSpPr/>
      </xdr:nvSpPr>
      <xdr:spPr>
        <a:xfrm>
          <a:off x="19154775" y="174986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23113</xdr:rowOff>
    </xdr:from>
    <xdr:to>
      <xdr:col>107</xdr:col>
      <xdr:colOff>101600</xdr:colOff>
      <xdr:row>107</xdr:row>
      <xdr:rowOff>124713</xdr:rowOff>
    </xdr:to>
    <xdr:sp textlink="">
      <xdr:nvSpPr>
        <xdr:cNvPr id="938" name="フローチャート: 判断 937">
          <a:extLst>
            <a:ext uri="{FF2B5EF4-FFF2-40B4-BE49-F238E27FC236}">
              <a16:creationId xmlns:a16="http://schemas.microsoft.com/office/drawing/2014/main" id="{E720A8C7-B1A1-41DB-9930-DB40BFA45295}"/>
            </a:ext>
          </a:extLst>
        </xdr:cNvPr>
        <xdr:cNvSpPr/>
      </xdr:nvSpPr>
      <xdr:spPr>
        <a:xfrm>
          <a:off x="18345150" y="175141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36830</xdr:rowOff>
    </xdr:from>
    <xdr:to>
      <xdr:col>102</xdr:col>
      <xdr:colOff>165100</xdr:colOff>
      <xdr:row>107</xdr:row>
      <xdr:rowOff>138430</xdr:rowOff>
    </xdr:to>
    <xdr:sp textlink="">
      <xdr:nvSpPr>
        <xdr:cNvPr id="939" name="フローチャート: 判断 938">
          <a:extLst>
            <a:ext uri="{FF2B5EF4-FFF2-40B4-BE49-F238E27FC236}">
              <a16:creationId xmlns:a16="http://schemas.microsoft.com/office/drawing/2014/main" id="{EE97924E-2FD6-4A94-81BA-E0209D092CB3}"/>
            </a:ext>
          </a:extLst>
        </xdr:cNvPr>
        <xdr:cNvSpPr/>
      </xdr:nvSpPr>
      <xdr:spPr>
        <a:xfrm>
          <a:off x="17554575" y="175247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68835</xdr:rowOff>
    </xdr:from>
    <xdr:to>
      <xdr:col>98</xdr:col>
      <xdr:colOff>38100</xdr:colOff>
      <xdr:row>107</xdr:row>
      <xdr:rowOff>170435</xdr:rowOff>
    </xdr:to>
    <xdr:sp textlink="">
      <xdr:nvSpPr>
        <xdr:cNvPr id="940" name="フローチャート: 判断 939">
          <a:extLst>
            <a:ext uri="{FF2B5EF4-FFF2-40B4-BE49-F238E27FC236}">
              <a16:creationId xmlns:a16="http://schemas.microsoft.com/office/drawing/2014/main" id="{9995BC68-90AE-402E-9F92-C3D348B7E743}"/>
            </a:ext>
          </a:extLst>
        </xdr:cNvPr>
        <xdr:cNvSpPr/>
      </xdr:nvSpPr>
      <xdr:spPr>
        <a:xfrm>
          <a:off x="16754475" y="175535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941" name="テキスト ボックス 940">
          <a:extLst>
            <a:ext uri="{FF2B5EF4-FFF2-40B4-BE49-F238E27FC236}">
              <a16:creationId xmlns:a16="http://schemas.microsoft.com/office/drawing/2014/main" id="{803EF028-DC48-47BC-8B8B-5BCAB78FFFE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942" name="テキスト ボックス 941">
          <a:extLst>
            <a:ext uri="{FF2B5EF4-FFF2-40B4-BE49-F238E27FC236}">
              <a16:creationId xmlns:a16="http://schemas.microsoft.com/office/drawing/2014/main" id="{117C37DE-411B-4C67-8786-D96DEE6D55B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943" name="テキスト ボックス 942">
          <a:extLst>
            <a:ext uri="{FF2B5EF4-FFF2-40B4-BE49-F238E27FC236}">
              <a16:creationId xmlns:a16="http://schemas.microsoft.com/office/drawing/2014/main" id="{9E70B7EB-4108-42D4-88FE-FF71C83E7BD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944" name="テキスト ボックス 943">
          <a:extLst>
            <a:ext uri="{FF2B5EF4-FFF2-40B4-BE49-F238E27FC236}">
              <a16:creationId xmlns:a16="http://schemas.microsoft.com/office/drawing/2014/main" id="{40D260D5-F330-4D64-90AF-F5AC58EBFFC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945" name="テキスト ボックス 944">
          <a:extLst>
            <a:ext uri="{FF2B5EF4-FFF2-40B4-BE49-F238E27FC236}">
              <a16:creationId xmlns:a16="http://schemas.microsoft.com/office/drawing/2014/main" id="{06EA20E9-43E8-408A-9EEB-C977DB827E5A}"/>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119126</xdr:rowOff>
    </xdr:from>
    <xdr:to>
      <xdr:col>116</xdr:col>
      <xdr:colOff>114300</xdr:colOff>
      <xdr:row>106</xdr:row>
      <xdr:rowOff>49276</xdr:rowOff>
    </xdr:to>
    <xdr:sp textlink="">
      <xdr:nvSpPr>
        <xdr:cNvPr id="946" name="楕円 945">
          <a:extLst>
            <a:ext uri="{FF2B5EF4-FFF2-40B4-BE49-F238E27FC236}">
              <a16:creationId xmlns:a16="http://schemas.microsoft.com/office/drawing/2014/main" id="{600C0653-0AAE-41C7-973F-EFFC1B8BBE43}"/>
            </a:ext>
          </a:extLst>
        </xdr:cNvPr>
        <xdr:cNvSpPr/>
      </xdr:nvSpPr>
      <xdr:spPr>
        <a:xfrm>
          <a:off x="19897725" y="172673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142003</xdr:rowOff>
    </xdr:from>
    <xdr:ext cx="469744" cy="259045"/>
    <xdr:sp textlink="">
      <xdr:nvSpPr>
        <xdr:cNvPr id="947" name="【庁舎】&#10;一人当たり面積該当値テキスト">
          <a:extLst>
            <a:ext uri="{FF2B5EF4-FFF2-40B4-BE49-F238E27FC236}">
              <a16:creationId xmlns:a16="http://schemas.microsoft.com/office/drawing/2014/main" id="{91563908-407A-4B73-9D27-31A3C32A2292}"/>
            </a:ext>
          </a:extLst>
        </xdr:cNvPr>
        <xdr:cNvSpPr txBox="1"/>
      </xdr:nvSpPr>
      <xdr:spPr>
        <a:xfrm>
          <a:off x="19992975" y="17118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105411</xdr:rowOff>
    </xdr:from>
    <xdr:to>
      <xdr:col>112</xdr:col>
      <xdr:colOff>38100</xdr:colOff>
      <xdr:row>106</xdr:row>
      <xdr:rowOff>35561</xdr:rowOff>
    </xdr:to>
    <xdr:sp textlink="">
      <xdr:nvSpPr>
        <xdr:cNvPr id="948" name="楕円 947">
          <a:extLst>
            <a:ext uri="{FF2B5EF4-FFF2-40B4-BE49-F238E27FC236}">
              <a16:creationId xmlns:a16="http://schemas.microsoft.com/office/drawing/2014/main" id="{AFCF9186-F717-499E-A1CE-6FE507616022}"/>
            </a:ext>
          </a:extLst>
        </xdr:cNvPr>
        <xdr:cNvSpPr/>
      </xdr:nvSpPr>
      <xdr:spPr>
        <a:xfrm>
          <a:off x="19154775" y="172472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156211</xdr:rowOff>
    </xdr:from>
    <xdr:to>
      <xdr:col>116</xdr:col>
      <xdr:colOff>63500</xdr:colOff>
      <xdr:row>105</xdr:row>
      <xdr:rowOff>169926</xdr:rowOff>
    </xdr:to>
    <xdr:cxnSp macro="">
      <xdr:nvCxnSpPr>
        <xdr:cNvPr id="949" name="直線コネクタ 948">
          <a:extLst>
            <a:ext uri="{FF2B5EF4-FFF2-40B4-BE49-F238E27FC236}">
              <a16:creationId xmlns:a16="http://schemas.microsoft.com/office/drawing/2014/main" id="{DF2426C3-EC25-4338-A131-35E0694B1E77}"/>
            </a:ext>
          </a:extLst>
        </xdr:cNvPr>
        <xdr:cNvCxnSpPr/>
      </xdr:nvCxnSpPr>
      <xdr:spPr>
        <a:xfrm>
          <a:off x="19202400" y="17304386"/>
          <a:ext cx="752475" cy="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61976</xdr:rowOff>
    </xdr:from>
    <xdr:to>
      <xdr:col>107</xdr:col>
      <xdr:colOff>101600</xdr:colOff>
      <xdr:row>106</xdr:row>
      <xdr:rowOff>163576</xdr:rowOff>
    </xdr:to>
    <xdr:sp textlink="">
      <xdr:nvSpPr>
        <xdr:cNvPr id="950" name="楕円 949">
          <a:extLst>
            <a:ext uri="{FF2B5EF4-FFF2-40B4-BE49-F238E27FC236}">
              <a16:creationId xmlns:a16="http://schemas.microsoft.com/office/drawing/2014/main" id="{2F6401D9-0F7A-4DCD-AC13-526F64EDC1F7}"/>
            </a:ext>
          </a:extLst>
        </xdr:cNvPr>
        <xdr:cNvSpPr/>
      </xdr:nvSpPr>
      <xdr:spPr>
        <a:xfrm>
          <a:off x="18345150" y="173816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156211</xdr:rowOff>
    </xdr:from>
    <xdr:to>
      <xdr:col>111</xdr:col>
      <xdr:colOff>177800</xdr:colOff>
      <xdr:row>106</xdr:row>
      <xdr:rowOff>112776</xdr:rowOff>
    </xdr:to>
    <xdr:cxnSp macro="">
      <xdr:nvCxnSpPr>
        <xdr:cNvPr id="951" name="直線コネクタ 950">
          <a:extLst>
            <a:ext uri="{FF2B5EF4-FFF2-40B4-BE49-F238E27FC236}">
              <a16:creationId xmlns:a16="http://schemas.microsoft.com/office/drawing/2014/main" id="{CB49A701-D87C-44DE-9906-7505107E883F}"/>
            </a:ext>
          </a:extLst>
        </xdr:cNvPr>
        <xdr:cNvCxnSpPr/>
      </xdr:nvCxnSpPr>
      <xdr:spPr>
        <a:xfrm flipV="1">
          <a:off x="18392775" y="17304386"/>
          <a:ext cx="809625" cy="12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48261</xdr:rowOff>
    </xdr:from>
    <xdr:to>
      <xdr:col>102</xdr:col>
      <xdr:colOff>165100</xdr:colOff>
      <xdr:row>106</xdr:row>
      <xdr:rowOff>149861</xdr:rowOff>
    </xdr:to>
    <xdr:sp textlink="">
      <xdr:nvSpPr>
        <xdr:cNvPr id="952" name="楕円 951">
          <a:extLst>
            <a:ext uri="{FF2B5EF4-FFF2-40B4-BE49-F238E27FC236}">
              <a16:creationId xmlns:a16="http://schemas.microsoft.com/office/drawing/2014/main" id="{46A12639-8857-4ADF-9E8F-81CFD29C4C95}"/>
            </a:ext>
          </a:extLst>
        </xdr:cNvPr>
        <xdr:cNvSpPr/>
      </xdr:nvSpPr>
      <xdr:spPr>
        <a:xfrm>
          <a:off x="17554575" y="173615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99061</xdr:rowOff>
    </xdr:from>
    <xdr:to>
      <xdr:col>107</xdr:col>
      <xdr:colOff>50800</xdr:colOff>
      <xdr:row>106</xdr:row>
      <xdr:rowOff>112776</xdr:rowOff>
    </xdr:to>
    <xdr:cxnSp macro="">
      <xdr:nvCxnSpPr>
        <xdr:cNvPr id="953" name="直線コネクタ 952">
          <a:extLst>
            <a:ext uri="{FF2B5EF4-FFF2-40B4-BE49-F238E27FC236}">
              <a16:creationId xmlns:a16="http://schemas.microsoft.com/office/drawing/2014/main" id="{AFCB6A07-BBF4-4A43-B5FD-FCB14C34D0FB}"/>
            </a:ext>
          </a:extLst>
        </xdr:cNvPr>
        <xdr:cNvCxnSpPr/>
      </xdr:nvCxnSpPr>
      <xdr:spPr>
        <a:xfrm>
          <a:off x="17602200" y="17418686"/>
          <a:ext cx="790575" cy="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11685</xdr:rowOff>
    </xdr:from>
    <xdr:to>
      <xdr:col>98</xdr:col>
      <xdr:colOff>38100</xdr:colOff>
      <xdr:row>106</xdr:row>
      <xdr:rowOff>113285</xdr:rowOff>
    </xdr:to>
    <xdr:sp textlink="">
      <xdr:nvSpPr>
        <xdr:cNvPr id="954" name="楕円 953">
          <a:extLst>
            <a:ext uri="{FF2B5EF4-FFF2-40B4-BE49-F238E27FC236}">
              <a16:creationId xmlns:a16="http://schemas.microsoft.com/office/drawing/2014/main" id="{4E566EC1-C17E-4976-A235-C5A34FB45944}"/>
            </a:ext>
          </a:extLst>
        </xdr:cNvPr>
        <xdr:cNvSpPr/>
      </xdr:nvSpPr>
      <xdr:spPr>
        <a:xfrm>
          <a:off x="16754475" y="173249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62485</xdr:rowOff>
    </xdr:from>
    <xdr:to>
      <xdr:col>102</xdr:col>
      <xdr:colOff>114300</xdr:colOff>
      <xdr:row>106</xdr:row>
      <xdr:rowOff>99061</xdr:rowOff>
    </xdr:to>
    <xdr:cxnSp macro="">
      <xdr:nvCxnSpPr>
        <xdr:cNvPr id="955" name="直線コネクタ 954">
          <a:extLst>
            <a:ext uri="{FF2B5EF4-FFF2-40B4-BE49-F238E27FC236}">
              <a16:creationId xmlns:a16="http://schemas.microsoft.com/office/drawing/2014/main" id="{AAF63711-270E-48E4-A64E-A0031579EB20}"/>
            </a:ext>
          </a:extLst>
        </xdr:cNvPr>
        <xdr:cNvCxnSpPr/>
      </xdr:nvCxnSpPr>
      <xdr:spPr>
        <a:xfrm>
          <a:off x="16802100" y="17382110"/>
          <a:ext cx="8001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106697</xdr:rowOff>
    </xdr:from>
    <xdr:ext cx="469744" cy="259045"/>
    <xdr:sp textlink="">
      <xdr:nvSpPr>
        <xdr:cNvPr id="956" name="n_1aveValue【庁舎】&#10;一人当たり面積">
          <a:extLst>
            <a:ext uri="{FF2B5EF4-FFF2-40B4-BE49-F238E27FC236}">
              <a16:creationId xmlns:a16="http://schemas.microsoft.com/office/drawing/2014/main" id="{705025DB-2084-4944-BD36-E11AD751BDFC}"/>
            </a:ext>
          </a:extLst>
        </xdr:cNvPr>
        <xdr:cNvSpPr txBox="1"/>
      </xdr:nvSpPr>
      <xdr:spPr>
        <a:xfrm>
          <a:off x="18983402"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115840</xdr:rowOff>
    </xdr:from>
    <xdr:ext cx="469744" cy="259045"/>
    <xdr:sp textlink="">
      <xdr:nvSpPr>
        <xdr:cNvPr id="957" name="n_2aveValue【庁舎】&#10;一人当たり面積">
          <a:extLst>
            <a:ext uri="{FF2B5EF4-FFF2-40B4-BE49-F238E27FC236}">
              <a16:creationId xmlns:a16="http://schemas.microsoft.com/office/drawing/2014/main" id="{3DFD7DD4-530E-4BAE-8594-DDF3D9B65618}"/>
            </a:ext>
          </a:extLst>
        </xdr:cNvPr>
        <xdr:cNvSpPr txBox="1"/>
      </xdr:nvSpPr>
      <xdr:spPr>
        <a:xfrm>
          <a:off x="18183302" y="1760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129557</xdr:rowOff>
    </xdr:from>
    <xdr:ext cx="469744" cy="259045"/>
    <xdr:sp textlink="">
      <xdr:nvSpPr>
        <xdr:cNvPr id="958" name="n_3aveValue【庁舎】&#10;一人当たり面積">
          <a:extLst>
            <a:ext uri="{FF2B5EF4-FFF2-40B4-BE49-F238E27FC236}">
              <a16:creationId xmlns:a16="http://schemas.microsoft.com/office/drawing/2014/main" id="{0F2BD417-4E34-4CFB-B1F6-4E0BA5728715}"/>
            </a:ext>
          </a:extLst>
        </xdr:cNvPr>
        <xdr:cNvSpPr txBox="1"/>
      </xdr:nvSpPr>
      <xdr:spPr>
        <a:xfrm>
          <a:off x="17383202"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161562</xdr:rowOff>
    </xdr:from>
    <xdr:ext cx="469744" cy="259045"/>
    <xdr:sp textlink="">
      <xdr:nvSpPr>
        <xdr:cNvPr id="959" name="n_4aveValue【庁舎】&#10;一人当たり面積">
          <a:extLst>
            <a:ext uri="{FF2B5EF4-FFF2-40B4-BE49-F238E27FC236}">
              <a16:creationId xmlns:a16="http://schemas.microsoft.com/office/drawing/2014/main" id="{21CA8A79-1925-4D3A-8ED2-48EF2C25DA0B}"/>
            </a:ext>
          </a:extLst>
        </xdr:cNvPr>
        <xdr:cNvSpPr txBox="1"/>
      </xdr:nvSpPr>
      <xdr:spPr>
        <a:xfrm>
          <a:off x="16592627" y="1765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52088</xdr:rowOff>
    </xdr:from>
    <xdr:ext cx="469744" cy="259045"/>
    <xdr:sp textlink="">
      <xdr:nvSpPr>
        <xdr:cNvPr id="960" name="n_1mainValue【庁舎】&#10;一人当たり面積">
          <a:extLst>
            <a:ext uri="{FF2B5EF4-FFF2-40B4-BE49-F238E27FC236}">
              <a16:creationId xmlns:a16="http://schemas.microsoft.com/office/drawing/2014/main" id="{50043C4E-9F4E-4725-88B2-8B67C63B6BFE}"/>
            </a:ext>
          </a:extLst>
        </xdr:cNvPr>
        <xdr:cNvSpPr txBox="1"/>
      </xdr:nvSpPr>
      <xdr:spPr>
        <a:xfrm>
          <a:off x="18983402" y="1702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8653</xdr:rowOff>
    </xdr:from>
    <xdr:ext cx="469744" cy="259045"/>
    <xdr:sp textlink="">
      <xdr:nvSpPr>
        <xdr:cNvPr id="961" name="n_2mainValue【庁舎】&#10;一人当たり面積">
          <a:extLst>
            <a:ext uri="{FF2B5EF4-FFF2-40B4-BE49-F238E27FC236}">
              <a16:creationId xmlns:a16="http://schemas.microsoft.com/office/drawing/2014/main" id="{FF6BBBB3-E120-409F-8FB0-BAEB5602D597}"/>
            </a:ext>
          </a:extLst>
        </xdr:cNvPr>
        <xdr:cNvSpPr txBox="1"/>
      </xdr:nvSpPr>
      <xdr:spPr>
        <a:xfrm>
          <a:off x="18183302" y="1715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166388</xdr:rowOff>
    </xdr:from>
    <xdr:ext cx="469744" cy="259045"/>
    <xdr:sp textlink="">
      <xdr:nvSpPr>
        <xdr:cNvPr id="962" name="n_3mainValue【庁舎】&#10;一人当たり面積">
          <a:extLst>
            <a:ext uri="{FF2B5EF4-FFF2-40B4-BE49-F238E27FC236}">
              <a16:creationId xmlns:a16="http://schemas.microsoft.com/office/drawing/2014/main" id="{752A1C9D-289B-4FF3-BDDE-D197F16280CA}"/>
            </a:ext>
          </a:extLst>
        </xdr:cNvPr>
        <xdr:cNvSpPr txBox="1"/>
      </xdr:nvSpPr>
      <xdr:spPr>
        <a:xfrm>
          <a:off x="17383202" y="1713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129812</xdr:rowOff>
    </xdr:from>
    <xdr:ext cx="469744" cy="259045"/>
    <xdr:sp textlink="">
      <xdr:nvSpPr>
        <xdr:cNvPr id="963" name="n_4mainValue【庁舎】&#10;一人当たり面積">
          <a:extLst>
            <a:ext uri="{FF2B5EF4-FFF2-40B4-BE49-F238E27FC236}">
              <a16:creationId xmlns:a16="http://schemas.microsoft.com/office/drawing/2014/main" id="{E142DD27-C14F-40F3-82A5-9FC833026292}"/>
            </a:ext>
          </a:extLst>
        </xdr:cNvPr>
        <xdr:cNvSpPr txBox="1"/>
      </xdr:nvSpPr>
      <xdr:spPr>
        <a:xfrm>
          <a:off x="16592627" y="1710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964" name="正方形/長方形 963">
          <a:extLst>
            <a:ext uri="{FF2B5EF4-FFF2-40B4-BE49-F238E27FC236}">
              <a16:creationId xmlns:a16="http://schemas.microsoft.com/office/drawing/2014/main" id="{1D8FC70A-CCC2-4F64-B632-876AC20CD5DE}"/>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965" name="正方形/長方形 964">
          <a:extLst>
            <a:ext uri="{FF2B5EF4-FFF2-40B4-BE49-F238E27FC236}">
              <a16:creationId xmlns:a16="http://schemas.microsoft.com/office/drawing/2014/main" id="{594F7E2C-EAB4-41E0-B8AC-FF375E67879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966" name="テキスト ボックス 965">
          <a:extLst>
            <a:ext uri="{FF2B5EF4-FFF2-40B4-BE49-F238E27FC236}">
              <a16:creationId xmlns:a16="http://schemas.microsoft.com/office/drawing/2014/main" id="{5E6DB8E2-7880-48DB-9312-CE0DA31934B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類似団体と比較して、有形固定資産減価償却率が特に高くなっている施設は、消防施設、市民会館である。</a:t>
          </a:r>
          <a:endParaRPr lang="ja-JP" altLang="ja-JP" sz="1400">
            <a:effectLst/>
          </a:endParaRPr>
        </a:p>
        <a:p>
          <a:r>
            <a:rPr kumimoji="1" lang="ja-JP" altLang="ja-JP" sz="1100">
              <a:solidFill>
                <a:schemeClr val="dk1"/>
              </a:solidFill>
              <a:effectLst/>
              <a:latin typeface="+mn-lt"/>
              <a:ea typeface="+mn-ea"/>
              <a:cs typeface="+mn-cs"/>
            </a:rPr>
            <a:t>　これらの施設類型については、現在、灘消防署の建替計画や、三宮再整備計画に基づく神戸文化ホールの建替計画を進めるなど、老朽化した施設の更新に取り組んでいる。</a:t>
          </a:r>
          <a:endParaRPr lang="ja-JP" altLang="ja-JP" sz="1400">
            <a:effectLst/>
          </a:endParaRPr>
        </a:p>
        <a:p>
          <a:r>
            <a:rPr kumimoji="1" lang="ja-JP" altLang="ja-JP" sz="1100">
              <a:solidFill>
                <a:schemeClr val="dk1"/>
              </a:solidFill>
              <a:effectLst/>
              <a:latin typeface="+mn-lt"/>
              <a:ea typeface="+mn-ea"/>
              <a:cs typeface="+mn-cs"/>
            </a:rPr>
            <a:t>　今後も、計画的な施設整備に取り組むとともに、施設の統廃合や複合化・集約化、再配置などを計画的に進めながら適切な施設管理を実施していく。</a:t>
          </a:r>
          <a:endParaRPr lang="ja-JP" altLang="ja-JP" sz="1400">
            <a:effectLst/>
          </a:endParaRPr>
        </a:p>
      </xdr:txBody>
    </xdr:sp>
    <xdr:clientData/>
  </xdr:twoCellAnchor>
</xdr:wsDr>
</file>

<file path=xl/externalLinks/_rels/externalLink1.xml.rels>&#65279;<?xml version="1.0" encoding="utf-8" standalone="yes"?><Relationships xmlns="http://schemas.openxmlformats.org/package/2006/relationships"><Relationship Id="rId1" Target="#" TargetMode="External" Type="http://schemas.openxmlformats.org/officeDocument/2006/relationships/externalLinkPath" /><Relationship Id="rId2" Target="#" TargetMode="External" Type="http://schemas.openxmlformats.org/officeDocument/2006/relationships/externalLinkPath"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66.099999999999994</v>
          </cell>
          <cell r="BX51">
            <v>61.6</v>
          </cell>
          <cell r="CF51">
            <v>56.4</v>
          </cell>
          <cell r="CN51">
            <v>60.9</v>
          </cell>
          <cell r="CV51">
            <v>62.6</v>
          </cell>
        </row>
        <row r="53">
          <cell r="BP53">
            <v>68.5</v>
          </cell>
          <cell r="BX53">
            <v>68.8</v>
          </cell>
          <cell r="CF53">
            <v>69.3</v>
          </cell>
          <cell r="CN53">
            <v>70.3</v>
          </cell>
          <cell r="CV53">
            <v>71.2</v>
          </cell>
        </row>
        <row r="55">
          <cell r="AN55" t="str">
            <v>類似団体内平均値</v>
          </cell>
          <cell r="BP55">
            <v>91.9</v>
          </cell>
          <cell r="BX55">
            <v>86.1</v>
          </cell>
          <cell r="CF55">
            <v>72.8</v>
          </cell>
          <cell r="CN55">
            <v>67.599999999999994</v>
          </cell>
          <cell r="CV55">
            <v>63</v>
          </cell>
        </row>
        <row r="57">
          <cell r="BP57">
            <v>63.4</v>
          </cell>
          <cell r="BX57">
            <v>64.3</v>
          </cell>
          <cell r="CF57">
            <v>65.2</v>
          </cell>
          <cell r="CN57">
            <v>66.2</v>
          </cell>
          <cell r="CV57">
            <v>66.400000000000006</v>
          </cell>
        </row>
        <row r="72">
          <cell r="BP72" t="str">
            <v>R01</v>
          </cell>
          <cell r="BX72" t="str">
            <v>R02</v>
          </cell>
          <cell r="CF72" t="str">
            <v>R03</v>
          </cell>
          <cell r="CN72" t="str">
            <v>R04</v>
          </cell>
          <cell r="CV72" t="str">
            <v>R05</v>
          </cell>
        </row>
        <row r="73">
          <cell r="AN73" t="str">
            <v>当該団体値</v>
          </cell>
          <cell r="BP73">
            <v>66.099999999999994</v>
          </cell>
          <cell r="BX73">
            <v>61.6</v>
          </cell>
          <cell r="CF73">
            <v>56.4</v>
          </cell>
          <cell r="CN73">
            <v>60.9</v>
          </cell>
          <cell r="CV73">
            <v>62.6</v>
          </cell>
        </row>
        <row r="75">
          <cell r="BP75">
            <v>4.5999999999999996</v>
          </cell>
          <cell r="BX75">
            <v>4.3</v>
          </cell>
          <cell r="CF75">
            <v>4.4000000000000004</v>
          </cell>
          <cell r="CN75">
            <v>4.8</v>
          </cell>
          <cell r="CV75">
            <v>4.9000000000000004</v>
          </cell>
        </row>
        <row r="77">
          <cell r="AN77" t="str">
            <v>類似団体内平均値</v>
          </cell>
          <cell r="BP77">
            <v>91.9</v>
          </cell>
          <cell r="BX77">
            <v>86.1</v>
          </cell>
          <cell r="CF77">
            <v>72.8</v>
          </cell>
          <cell r="CN77">
            <v>67.599999999999994</v>
          </cell>
          <cell r="CV77">
            <v>63</v>
          </cell>
        </row>
        <row r="79">
          <cell r="BP79">
            <v>7.3</v>
          </cell>
          <cell r="BX79">
            <v>7.3</v>
          </cell>
          <cell r="CF79">
            <v>7.1</v>
          </cell>
          <cell r="CN79">
            <v>6.8</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Relationships xmlns="http://schemas.openxmlformats.org/package/2006/relationships" />
</file>

<file path=xl/worksheets/_rels/sheet2.xml.rels>&#65279;<?xml version="1.0" encoding="utf-8" standalone="yes"?><Relationships xmlns="http://schemas.openxmlformats.org/package/2006/relationships"><Relationship Id="rId2" Target="../drawings/drawing1.xml" Type="http://schemas.openxmlformats.org/officeDocument/2006/relationships/drawing" /></Relationships>
</file>

<file path=xl/worksheets/_rels/sheet3.xml.rels>&#65279;<?xml version="1.0" encoding="utf-8" standalone="yes"?><Relationships xmlns="http://schemas.openxmlformats.org/package/2006/relationships" />
</file>

<file path=xl/worksheets/_rels/sheet4.xml.rels>&#65279;<?xml version="1.0" encoding="utf-8" standalone="yes"?><Relationships xmlns="http://schemas.openxmlformats.org/package/2006/relationships"><Relationship Id="rId2" Target="../drawings/drawing2.xml" Type="http://schemas.openxmlformats.org/officeDocument/2006/relationships/drawing" /></Relationships>
</file>

<file path=xl/worksheets/_rels/sheet5.xml.rels>&#65279;<?xml version="1.0" encoding="utf-8" standalone="yes"?><Relationships xmlns="http://schemas.openxmlformats.org/package/2006/relationships"><Relationship Id="rId2" Target="../drawings/drawing3.xml" Type="http://schemas.openxmlformats.org/officeDocument/2006/relationships/drawing" /></Relationships>
</file>

<file path=xl/worksheets/_rels/sheet6.xml.rels>&#65279;<?xml version="1.0" encoding="utf-8" standalone="yes"?><Relationships xmlns="http://schemas.openxmlformats.org/package/2006/relationships"><Relationship Id="rId2" Target="../drawings/drawing5.xml" Type="http://schemas.openxmlformats.org/officeDocument/2006/relationships/drawing" /></Relationships>
</file>

<file path=xl/worksheets/_rels/sheet7.xml.rels>&#65279;<?xml version="1.0" encoding="utf-8" standalone="yes"?><Relationships xmlns="http://schemas.openxmlformats.org/package/2006/relationships"><Relationship Id="rId2" Target="../drawings/drawing6.xml" Type="http://schemas.openxmlformats.org/officeDocument/2006/relationships/drawing" /></Relationships>
</file>

<file path=xl/worksheets/_rels/sheet8.xml.rels>&#65279;<?xml version="1.0" encoding="utf-8" standalone="yes"?><Relationships xmlns="http://schemas.openxmlformats.org/package/2006/relationships"><Relationship Id="rId2" Target="../drawings/drawing7.xml" Type="http://schemas.openxmlformats.org/officeDocument/2006/relationships/drawing" /></Relationships>
</file>

<file path=xl/worksheets/_rels/sheet9.xml.rels>&#65279;<?xml version="1.0" encoding="utf-8" standalone="yes"?><Relationships xmlns="http://schemas.openxmlformats.org/package/2006/relationships"><Relationship Id="rId2" Target="../drawings/drawing8.xml" Type="http://schemas.openxmlformats.org/officeDocument/2006/relationships/drawing" /></Relationships>
</file>

<file path=xl/worksheets/_rels/sheet10.xml.rels>&#65279;<?xml version="1.0" encoding="utf-8" standalone="yes"?><Relationships xmlns="http://schemas.openxmlformats.org/package/2006/relationships"><Relationship Id="rId2" Target="../drawings/drawing9.xml" Type="http://schemas.openxmlformats.org/officeDocument/2006/relationships/drawing" /></Relationships>
</file>

<file path=xl/worksheets/_rels/sheet11.xml.rels>&#65279;<?xml version="1.0" encoding="utf-8" standalone="yes"?><Relationships xmlns="http://schemas.openxmlformats.org/package/2006/relationships"><Relationship Id="rId2" Target="../drawings/drawing10.xml" Type="http://schemas.openxmlformats.org/officeDocument/2006/relationships/drawing" /></Relationships>
</file>

<file path=xl/worksheets/_rels/sheet12.xml.rels>&#65279;<?xml version="1.0" encoding="utf-8" standalone="yes"?><Relationships xmlns="http://schemas.openxmlformats.org/package/2006/relationships"><Relationship Id="rId2" Target="../drawings/drawing11.xml" Type="http://schemas.openxmlformats.org/officeDocument/2006/relationships/drawing" /></Relationships>
</file>

<file path=xl/worksheets/_rels/sheet13.xml.rels>&#65279;<?xml version="1.0" encoding="utf-8" standalone="yes"?><Relationships xmlns="http://schemas.openxmlformats.org/package/2006/relationships"><Relationship Id="rId2" Target="../drawings/drawing12.xml" Type="http://schemas.openxmlformats.org/officeDocument/2006/relationships/drawing" /></Relationships>
</file>

<file path=xl/worksheets/_rels/sheet14.xml.rels>&#65279;<?xml version="1.0" encoding="utf-8" standalone="yes"?><Relationships xmlns="http://schemas.openxmlformats.org/package/2006/relationships"><Relationship Id="rId2" Target="../drawings/drawing13.xml" Type="http://schemas.openxmlformats.org/officeDocument/2006/relationships/drawing" /></Relationships>
</file>

<file path=xl/worksheets/_rels/sheet15.xml.rels>&#65279;<?xml version="1.0" encoding="utf-8" standalone="yes"?><Relationships xmlns="http://schemas.openxmlformats.org/package/2006/relationships"><Relationship Id="rId2" Target="../drawings/drawing14.xml" Type="http://schemas.openxmlformats.org/officeDocument/2006/relationships/drawing" /></Relationships>
</file>

<file path=xl/worksheets/_rels/sheet16.xml.rels>&#65279;<?xml version="1.0" encoding="utf-8" standalone="yes"?><Relationships xmlns="http://schemas.openxmlformats.org/package/2006/relationships"><Relationship Id="rId2" Target="../drawings/drawing15.xml" Type="http://schemas.openxmlformats.org/officeDocument/2006/relationships/drawing" /></Relationships>
</file>

<file path=xl/worksheets/_rels/sheet17.xml.rels>&#65279;<?xml version="1.0" encoding="utf-8" standalone="yes"?><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74" customWidth="1"/>
    <col min="12" max="12" width="2.1796875" style="174" customWidth="1"/>
    <col min="13" max="17" width="2.36328125" style="174" customWidth="1"/>
    <col min="18" max="119" width="2.08984375" style="174" customWidth="1"/>
    <col min="120" max="16384" width="0" style="174"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75"/>
      <c r="DK1" s="175"/>
      <c r="DL1" s="175"/>
      <c r="DM1" s="175"/>
      <c r="DN1" s="175"/>
      <c r="DO1" s="175"/>
    </row>
    <row r="2" spans="1:119" ht="24" thickBot="1" x14ac:dyDescent="0.25">
      <c r="B2" s="176" t="s">
        <v>77</v>
      </c>
      <c r="C2" s="176"/>
      <c r="D2" s="177"/>
    </row>
    <row r="3" spans="1:119" ht="18.75" customHeight="1" thickBot="1" x14ac:dyDescent="0.25">
      <c r="A3" s="175"/>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75"/>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952593692</v>
      </c>
      <c r="BO4" s="358"/>
      <c r="BP4" s="358"/>
      <c r="BQ4" s="358"/>
      <c r="BR4" s="358"/>
      <c r="BS4" s="358"/>
      <c r="BT4" s="358"/>
      <c r="BU4" s="359"/>
      <c r="BV4" s="357">
        <v>976542111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0.3</v>
      </c>
      <c r="CU4" s="364"/>
      <c r="CV4" s="364"/>
      <c r="CW4" s="364"/>
      <c r="CX4" s="364"/>
      <c r="CY4" s="364"/>
      <c r="CZ4" s="364"/>
      <c r="DA4" s="365"/>
      <c r="DB4" s="363">
        <v>0.3</v>
      </c>
      <c r="DC4" s="364"/>
      <c r="DD4" s="364"/>
      <c r="DE4" s="364"/>
      <c r="DF4" s="364"/>
      <c r="DG4" s="364"/>
      <c r="DH4" s="364"/>
      <c r="DI4" s="365"/>
    </row>
    <row r="5" spans="1:119" ht="18.75" customHeight="1" x14ac:dyDescent="0.2">
      <c r="A5" s="175"/>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931550600</v>
      </c>
      <c r="BO5" s="395"/>
      <c r="BP5" s="395"/>
      <c r="BQ5" s="395"/>
      <c r="BR5" s="395"/>
      <c r="BS5" s="395"/>
      <c r="BT5" s="395"/>
      <c r="BU5" s="396"/>
      <c r="BV5" s="394">
        <v>963856264</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97.6</v>
      </c>
      <c r="CU5" s="392"/>
      <c r="CV5" s="392"/>
      <c r="CW5" s="392"/>
      <c r="CX5" s="392"/>
      <c r="CY5" s="392"/>
      <c r="CZ5" s="392"/>
      <c r="DA5" s="393"/>
      <c r="DB5" s="391">
        <v>97.1</v>
      </c>
      <c r="DC5" s="392"/>
      <c r="DD5" s="392"/>
      <c r="DE5" s="392"/>
      <c r="DF5" s="392"/>
      <c r="DG5" s="392"/>
      <c r="DH5" s="392"/>
      <c r="DI5" s="393"/>
    </row>
    <row r="6" spans="1:119" ht="18.75" customHeight="1" x14ac:dyDescent="0.2">
      <c r="A6" s="175"/>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21043092</v>
      </c>
      <c r="BO6" s="395"/>
      <c r="BP6" s="395"/>
      <c r="BQ6" s="395"/>
      <c r="BR6" s="395"/>
      <c r="BS6" s="395"/>
      <c r="BT6" s="395"/>
      <c r="BU6" s="396"/>
      <c r="BV6" s="394">
        <v>12685847</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101.7</v>
      </c>
      <c r="CU6" s="432"/>
      <c r="CV6" s="432"/>
      <c r="CW6" s="432"/>
      <c r="CX6" s="432"/>
      <c r="CY6" s="432"/>
      <c r="CZ6" s="432"/>
      <c r="DA6" s="433"/>
      <c r="DB6" s="431">
        <v>103.7</v>
      </c>
      <c r="DC6" s="432"/>
      <c r="DD6" s="432"/>
      <c r="DE6" s="432"/>
      <c r="DF6" s="432"/>
      <c r="DG6" s="432"/>
      <c r="DH6" s="432"/>
      <c r="DI6" s="433"/>
    </row>
    <row r="7" spans="1:119" ht="18.75" customHeight="1" x14ac:dyDescent="0.2">
      <c r="A7" s="175"/>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19528670</v>
      </c>
      <c r="BO7" s="395"/>
      <c r="BP7" s="395"/>
      <c r="BQ7" s="395"/>
      <c r="BR7" s="395"/>
      <c r="BS7" s="395"/>
      <c r="BT7" s="395"/>
      <c r="BU7" s="396"/>
      <c r="BV7" s="394">
        <v>11559344</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454912157</v>
      </c>
      <c r="CU7" s="395"/>
      <c r="CV7" s="395"/>
      <c r="CW7" s="395"/>
      <c r="CX7" s="395"/>
      <c r="CY7" s="395"/>
      <c r="CZ7" s="395"/>
      <c r="DA7" s="396"/>
      <c r="DB7" s="394">
        <v>449411950</v>
      </c>
      <c r="DC7" s="395"/>
      <c r="DD7" s="395"/>
      <c r="DE7" s="395"/>
      <c r="DF7" s="395"/>
      <c r="DG7" s="395"/>
      <c r="DH7" s="395"/>
      <c r="DI7" s="396"/>
    </row>
    <row r="8" spans="1:119" ht="18.75" customHeight="1" thickBot="1" x14ac:dyDescent="0.25">
      <c r="A8" s="175"/>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1514422</v>
      </c>
      <c r="BO8" s="395"/>
      <c r="BP8" s="395"/>
      <c r="BQ8" s="395"/>
      <c r="BR8" s="395"/>
      <c r="BS8" s="395"/>
      <c r="BT8" s="395"/>
      <c r="BU8" s="396"/>
      <c r="BV8" s="394">
        <v>1126503</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0.76</v>
      </c>
      <c r="CU8" s="435"/>
      <c r="CV8" s="435"/>
      <c r="CW8" s="435"/>
      <c r="CX8" s="435"/>
      <c r="CY8" s="435"/>
      <c r="CZ8" s="435"/>
      <c r="DA8" s="436"/>
      <c r="DB8" s="434">
        <v>0.77</v>
      </c>
      <c r="DC8" s="435"/>
      <c r="DD8" s="435"/>
      <c r="DE8" s="435"/>
      <c r="DF8" s="435"/>
      <c r="DG8" s="435"/>
      <c r="DH8" s="435"/>
      <c r="DI8" s="436"/>
    </row>
    <row r="9" spans="1:119" ht="18.75" customHeight="1" thickBot="1" x14ac:dyDescent="0.25">
      <c r="A9" s="175"/>
      <c r="B9" s="388" t="s">
        <v>107</v>
      </c>
      <c r="C9" s="389"/>
      <c r="D9" s="389"/>
      <c r="E9" s="389"/>
      <c r="F9" s="389"/>
      <c r="G9" s="389"/>
      <c r="H9" s="389"/>
      <c r="I9" s="389"/>
      <c r="J9" s="389"/>
      <c r="K9" s="437"/>
      <c r="L9" s="438" t="s">
        <v>108</v>
      </c>
      <c r="M9" s="439"/>
      <c r="N9" s="439"/>
      <c r="O9" s="439"/>
      <c r="P9" s="439"/>
      <c r="Q9" s="440"/>
      <c r="R9" s="441">
        <v>1525152</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387919</v>
      </c>
      <c r="BO9" s="395"/>
      <c r="BP9" s="395"/>
      <c r="BQ9" s="395"/>
      <c r="BR9" s="395"/>
      <c r="BS9" s="395"/>
      <c r="BT9" s="395"/>
      <c r="BU9" s="396"/>
      <c r="BV9" s="394">
        <v>89971</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17.899999999999999</v>
      </c>
      <c r="CU9" s="392"/>
      <c r="CV9" s="392"/>
      <c r="CW9" s="392"/>
      <c r="CX9" s="392"/>
      <c r="CY9" s="392"/>
      <c r="CZ9" s="392"/>
      <c r="DA9" s="393"/>
      <c r="DB9" s="391">
        <v>16.8</v>
      </c>
      <c r="DC9" s="392"/>
      <c r="DD9" s="392"/>
      <c r="DE9" s="392"/>
      <c r="DF9" s="392"/>
      <c r="DG9" s="392"/>
      <c r="DH9" s="392"/>
      <c r="DI9" s="393"/>
    </row>
    <row r="10" spans="1:119" ht="18.75" customHeight="1" thickBot="1" x14ac:dyDescent="0.25">
      <c r="A10" s="175"/>
      <c r="B10" s="388"/>
      <c r="C10" s="389"/>
      <c r="D10" s="389"/>
      <c r="E10" s="389"/>
      <c r="F10" s="389"/>
      <c r="G10" s="389"/>
      <c r="H10" s="389"/>
      <c r="I10" s="389"/>
      <c r="J10" s="389"/>
      <c r="K10" s="437"/>
      <c r="L10" s="444" t="s">
        <v>113</v>
      </c>
      <c r="M10" s="424"/>
      <c r="N10" s="424"/>
      <c r="O10" s="424"/>
      <c r="P10" s="424"/>
      <c r="Q10" s="425"/>
      <c r="R10" s="445">
        <v>1537272</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1127003</v>
      </c>
      <c r="BO10" s="395"/>
      <c r="BP10" s="395"/>
      <c r="BQ10" s="395"/>
      <c r="BR10" s="395"/>
      <c r="BS10" s="395"/>
      <c r="BT10" s="395"/>
      <c r="BU10" s="396"/>
      <c r="BV10" s="394">
        <v>1036833</v>
      </c>
      <c r="BW10" s="395"/>
      <c r="BX10" s="395"/>
      <c r="BY10" s="395"/>
      <c r="BZ10" s="395"/>
      <c r="CA10" s="395"/>
      <c r="CB10" s="395"/>
      <c r="CC10" s="396"/>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75"/>
      <c r="B12" s="454" t="s">
        <v>123</v>
      </c>
      <c r="C12" s="455"/>
      <c r="D12" s="455"/>
      <c r="E12" s="455"/>
      <c r="F12" s="455"/>
      <c r="G12" s="455"/>
      <c r="H12" s="455"/>
      <c r="I12" s="455"/>
      <c r="J12" s="455"/>
      <c r="K12" s="456"/>
      <c r="L12" s="463" t="s">
        <v>124</v>
      </c>
      <c r="M12" s="464"/>
      <c r="N12" s="464"/>
      <c r="O12" s="464"/>
      <c r="P12" s="464"/>
      <c r="Q12" s="465"/>
      <c r="R12" s="466">
        <v>1500425</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2000000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75"/>
      <c r="B13" s="457"/>
      <c r="C13" s="458"/>
      <c r="D13" s="458"/>
      <c r="E13" s="458"/>
      <c r="F13" s="458"/>
      <c r="G13" s="458"/>
      <c r="H13" s="458"/>
      <c r="I13" s="458"/>
      <c r="J13" s="458"/>
      <c r="K13" s="459"/>
      <c r="L13" s="184"/>
      <c r="M13" s="485" t="s">
        <v>130</v>
      </c>
      <c r="N13" s="486"/>
      <c r="O13" s="486"/>
      <c r="P13" s="486"/>
      <c r="Q13" s="487"/>
      <c r="R13" s="478">
        <v>1445997</v>
      </c>
      <c r="S13" s="479"/>
      <c r="T13" s="479"/>
      <c r="U13" s="479"/>
      <c r="V13" s="480"/>
      <c r="W13" s="410" t="s">
        <v>131</v>
      </c>
      <c r="X13" s="411"/>
      <c r="Y13" s="411"/>
      <c r="Z13" s="411"/>
      <c r="AA13" s="411"/>
      <c r="AB13" s="401"/>
      <c r="AC13" s="445">
        <v>4645</v>
      </c>
      <c r="AD13" s="446"/>
      <c r="AE13" s="446"/>
      <c r="AF13" s="446"/>
      <c r="AG13" s="488"/>
      <c r="AH13" s="445">
        <v>4974</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-485078</v>
      </c>
      <c r="BO13" s="395"/>
      <c r="BP13" s="395"/>
      <c r="BQ13" s="395"/>
      <c r="BR13" s="395"/>
      <c r="BS13" s="395"/>
      <c r="BT13" s="395"/>
      <c r="BU13" s="396"/>
      <c r="BV13" s="394">
        <v>1126804</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4.9000000000000004</v>
      </c>
      <c r="CU13" s="392"/>
      <c r="CV13" s="392"/>
      <c r="CW13" s="392"/>
      <c r="CX13" s="392"/>
      <c r="CY13" s="392"/>
      <c r="CZ13" s="392"/>
      <c r="DA13" s="393"/>
      <c r="DB13" s="391">
        <v>4.8</v>
      </c>
      <c r="DC13" s="392"/>
      <c r="DD13" s="392"/>
      <c r="DE13" s="392"/>
      <c r="DF13" s="392"/>
      <c r="DG13" s="392"/>
      <c r="DH13" s="392"/>
      <c r="DI13" s="393"/>
    </row>
    <row r="14" spans="1:119" ht="18.75" customHeight="1" thickBot="1" x14ac:dyDescent="0.25">
      <c r="A14" s="175"/>
      <c r="B14" s="457"/>
      <c r="C14" s="458"/>
      <c r="D14" s="458"/>
      <c r="E14" s="458"/>
      <c r="F14" s="458"/>
      <c r="G14" s="458"/>
      <c r="H14" s="458"/>
      <c r="I14" s="458"/>
      <c r="J14" s="458"/>
      <c r="K14" s="459"/>
      <c r="L14" s="475" t="s">
        <v>135</v>
      </c>
      <c r="M14" s="476"/>
      <c r="N14" s="476"/>
      <c r="O14" s="476"/>
      <c r="P14" s="476"/>
      <c r="Q14" s="477"/>
      <c r="R14" s="478">
        <v>1510917</v>
      </c>
      <c r="S14" s="479"/>
      <c r="T14" s="479"/>
      <c r="U14" s="479"/>
      <c r="V14" s="480"/>
      <c r="W14" s="384"/>
      <c r="X14" s="385"/>
      <c r="Y14" s="385"/>
      <c r="Z14" s="385"/>
      <c r="AA14" s="385"/>
      <c r="AB14" s="374"/>
      <c r="AC14" s="481">
        <v>0.8</v>
      </c>
      <c r="AD14" s="482"/>
      <c r="AE14" s="482"/>
      <c r="AF14" s="482"/>
      <c r="AG14" s="483"/>
      <c r="AH14" s="481">
        <v>0.8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62.6</v>
      </c>
      <c r="CU14" s="493"/>
      <c r="CV14" s="493"/>
      <c r="CW14" s="493"/>
      <c r="CX14" s="493"/>
      <c r="CY14" s="493"/>
      <c r="CZ14" s="493"/>
      <c r="DA14" s="494"/>
      <c r="DB14" s="492">
        <v>60.9</v>
      </c>
      <c r="DC14" s="493"/>
      <c r="DD14" s="493"/>
      <c r="DE14" s="493"/>
      <c r="DF14" s="493"/>
      <c r="DG14" s="493"/>
      <c r="DH14" s="493"/>
      <c r="DI14" s="494"/>
    </row>
    <row r="15" spans="1:119" ht="18.75" customHeight="1" x14ac:dyDescent="0.2">
      <c r="A15" s="175"/>
      <c r="B15" s="457"/>
      <c r="C15" s="458"/>
      <c r="D15" s="458"/>
      <c r="E15" s="458"/>
      <c r="F15" s="458"/>
      <c r="G15" s="458"/>
      <c r="H15" s="458"/>
      <c r="I15" s="458"/>
      <c r="J15" s="458"/>
      <c r="K15" s="459"/>
      <c r="L15" s="184"/>
      <c r="M15" s="485" t="s">
        <v>130</v>
      </c>
      <c r="N15" s="486"/>
      <c r="O15" s="486"/>
      <c r="P15" s="486"/>
      <c r="Q15" s="487"/>
      <c r="R15" s="478">
        <v>1459070</v>
      </c>
      <c r="S15" s="479"/>
      <c r="T15" s="479"/>
      <c r="U15" s="479"/>
      <c r="V15" s="480"/>
      <c r="W15" s="410" t="s">
        <v>137</v>
      </c>
      <c r="X15" s="411"/>
      <c r="Y15" s="411"/>
      <c r="Z15" s="411"/>
      <c r="AA15" s="411"/>
      <c r="AB15" s="401"/>
      <c r="AC15" s="445">
        <v>117546</v>
      </c>
      <c r="AD15" s="446"/>
      <c r="AE15" s="446"/>
      <c r="AF15" s="446"/>
      <c r="AG15" s="488"/>
      <c r="AH15" s="445">
        <v>124429</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277713539</v>
      </c>
      <c r="BO15" s="358"/>
      <c r="BP15" s="358"/>
      <c r="BQ15" s="358"/>
      <c r="BR15" s="358"/>
      <c r="BS15" s="358"/>
      <c r="BT15" s="358"/>
      <c r="BU15" s="359"/>
      <c r="BV15" s="357">
        <v>270085988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19.399999999999999</v>
      </c>
      <c r="AD16" s="482"/>
      <c r="AE16" s="482"/>
      <c r="AF16" s="482"/>
      <c r="AG16" s="483"/>
      <c r="AH16" s="481">
        <v>20</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364319989</v>
      </c>
      <c r="BO16" s="395"/>
      <c r="BP16" s="395"/>
      <c r="BQ16" s="395"/>
      <c r="BR16" s="395"/>
      <c r="BS16" s="395"/>
      <c r="BT16" s="395"/>
      <c r="BU16" s="396"/>
      <c r="BV16" s="394">
        <v>350490951</v>
      </c>
      <c r="BW16" s="395"/>
      <c r="BX16" s="395"/>
      <c r="BY16" s="395"/>
      <c r="BZ16" s="395"/>
      <c r="CA16" s="395"/>
      <c r="CB16" s="395"/>
      <c r="CC16" s="396"/>
      <c r="CD16" s="188"/>
      <c r="CE16" s="508" t="s">
        <v>143</v>
      </c>
      <c r="CF16" s="508"/>
      <c r="CG16" s="508"/>
      <c r="CH16" s="508"/>
      <c r="CI16" s="508"/>
      <c r="CJ16" s="508"/>
      <c r="CK16" s="508"/>
      <c r="CL16" s="508"/>
      <c r="CM16" s="508"/>
      <c r="CN16" s="508"/>
      <c r="CO16" s="508"/>
      <c r="CP16" s="508"/>
      <c r="CQ16" s="508"/>
      <c r="CR16" s="508"/>
      <c r="CS16" s="509"/>
      <c r="CT16" s="391">
        <v>19.399999999999999</v>
      </c>
      <c r="CU16" s="392"/>
      <c r="CV16" s="392"/>
      <c r="CW16" s="392"/>
      <c r="CX16" s="392"/>
      <c r="CY16" s="392"/>
      <c r="CZ16" s="392"/>
      <c r="DA16" s="393"/>
      <c r="DB16" s="391">
        <v>19.100000000000001</v>
      </c>
      <c r="DC16" s="392"/>
      <c r="DD16" s="392"/>
      <c r="DE16" s="392"/>
      <c r="DF16" s="392"/>
      <c r="DG16" s="392"/>
      <c r="DH16" s="392"/>
      <c r="DI16" s="393"/>
    </row>
    <row r="17" spans="1:113" ht="18.75" customHeight="1" thickBot="1" x14ac:dyDescent="0.25">
      <c r="A17" s="175"/>
      <c r="B17" s="460"/>
      <c r="C17" s="461"/>
      <c r="D17" s="461"/>
      <c r="E17" s="461"/>
      <c r="F17" s="461"/>
      <c r="G17" s="461"/>
      <c r="H17" s="461"/>
      <c r="I17" s="461"/>
      <c r="J17" s="461"/>
      <c r="K17" s="462"/>
      <c r="L17" s="189"/>
      <c r="M17" s="505" t="s">
        <v>144</v>
      </c>
      <c r="N17" s="506"/>
      <c r="O17" s="506"/>
      <c r="P17" s="506"/>
      <c r="Q17" s="507"/>
      <c r="R17" s="500" t="s">
        <v>145</v>
      </c>
      <c r="S17" s="501"/>
      <c r="T17" s="501"/>
      <c r="U17" s="501"/>
      <c r="V17" s="502"/>
      <c r="W17" s="410" t="s">
        <v>146</v>
      </c>
      <c r="X17" s="411"/>
      <c r="Y17" s="411"/>
      <c r="Z17" s="411"/>
      <c r="AA17" s="411"/>
      <c r="AB17" s="401"/>
      <c r="AC17" s="445">
        <v>484485</v>
      </c>
      <c r="AD17" s="446"/>
      <c r="AE17" s="446"/>
      <c r="AF17" s="446"/>
      <c r="AG17" s="488"/>
      <c r="AH17" s="445">
        <v>494038</v>
      </c>
      <c r="AI17" s="446"/>
      <c r="AJ17" s="446"/>
      <c r="AK17" s="446"/>
      <c r="AL17" s="447"/>
      <c r="AM17" s="423"/>
      <c r="AN17" s="424"/>
      <c r="AO17" s="424"/>
      <c r="AP17" s="424"/>
      <c r="AQ17" s="424"/>
      <c r="AR17" s="424"/>
      <c r="AS17" s="424"/>
      <c r="AT17" s="425"/>
      <c r="AU17" s="426"/>
      <c r="AV17" s="427"/>
      <c r="AW17" s="427"/>
      <c r="AX17" s="427"/>
      <c r="AY17" s="428" t="s">
        <v>147</v>
      </c>
      <c r="AZ17" s="429"/>
      <c r="BA17" s="429"/>
      <c r="BB17" s="429"/>
      <c r="BC17" s="429"/>
      <c r="BD17" s="429"/>
      <c r="BE17" s="429"/>
      <c r="BF17" s="429"/>
      <c r="BG17" s="429"/>
      <c r="BH17" s="429"/>
      <c r="BI17" s="429"/>
      <c r="BJ17" s="429"/>
      <c r="BK17" s="429"/>
      <c r="BL17" s="429"/>
      <c r="BM17" s="430"/>
      <c r="BN17" s="394">
        <v>349097594</v>
      </c>
      <c r="BO17" s="395"/>
      <c r="BP17" s="395"/>
      <c r="BQ17" s="395"/>
      <c r="BR17" s="395"/>
      <c r="BS17" s="395"/>
      <c r="BT17" s="395"/>
      <c r="BU17" s="396"/>
      <c r="BV17" s="394">
        <v>339295063</v>
      </c>
      <c r="BW17" s="395"/>
      <c r="BX17" s="395"/>
      <c r="BY17" s="395"/>
      <c r="BZ17" s="395"/>
      <c r="CA17" s="395"/>
      <c r="CB17" s="395"/>
      <c r="CC17" s="396"/>
      <c r="CD17" s="188"/>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75"/>
      <c r="B18" s="516" t="s">
        <v>148</v>
      </c>
      <c r="C18" s="437"/>
      <c r="D18" s="437"/>
      <c r="E18" s="517"/>
      <c r="F18" s="517"/>
      <c r="G18" s="517"/>
      <c r="H18" s="517"/>
      <c r="I18" s="517"/>
      <c r="J18" s="517"/>
      <c r="K18" s="517"/>
      <c r="L18" s="518">
        <v>556.92999999999995</v>
      </c>
      <c r="M18" s="518"/>
      <c r="N18" s="518"/>
      <c r="O18" s="518"/>
      <c r="P18" s="518"/>
      <c r="Q18" s="518"/>
      <c r="R18" s="519"/>
      <c r="S18" s="519"/>
      <c r="T18" s="519"/>
      <c r="U18" s="519"/>
      <c r="V18" s="520"/>
      <c r="W18" s="412"/>
      <c r="X18" s="413"/>
      <c r="Y18" s="413"/>
      <c r="Z18" s="413"/>
      <c r="AA18" s="413"/>
      <c r="AB18" s="404"/>
      <c r="AC18" s="521">
        <v>79.900000000000006</v>
      </c>
      <c r="AD18" s="522"/>
      <c r="AE18" s="522"/>
      <c r="AF18" s="522"/>
      <c r="AG18" s="523"/>
      <c r="AH18" s="521">
        <v>79.2</v>
      </c>
      <c r="AI18" s="522"/>
      <c r="AJ18" s="522"/>
      <c r="AK18" s="522"/>
      <c r="AL18" s="524"/>
      <c r="AM18" s="423"/>
      <c r="AN18" s="424"/>
      <c r="AO18" s="424"/>
      <c r="AP18" s="424"/>
      <c r="AQ18" s="424"/>
      <c r="AR18" s="424"/>
      <c r="AS18" s="424"/>
      <c r="AT18" s="425"/>
      <c r="AU18" s="426"/>
      <c r="AV18" s="427"/>
      <c r="AW18" s="427"/>
      <c r="AX18" s="427"/>
      <c r="AY18" s="428" t="s">
        <v>149</v>
      </c>
      <c r="AZ18" s="429"/>
      <c r="BA18" s="429"/>
      <c r="BB18" s="429"/>
      <c r="BC18" s="429"/>
      <c r="BD18" s="429"/>
      <c r="BE18" s="429"/>
      <c r="BF18" s="429"/>
      <c r="BG18" s="429"/>
      <c r="BH18" s="429"/>
      <c r="BI18" s="429"/>
      <c r="BJ18" s="429"/>
      <c r="BK18" s="429"/>
      <c r="BL18" s="429"/>
      <c r="BM18" s="430"/>
      <c r="BN18" s="394">
        <v>464692735</v>
      </c>
      <c r="BO18" s="395"/>
      <c r="BP18" s="395"/>
      <c r="BQ18" s="395"/>
      <c r="BR18" s="395"/>
      <c r="BS18" s="395"/>
      <c r="BT18" s="395"/>
      <c r="BU18" s="396"/>
      <c r="BV18" s="394">
        <v>458302263</v>
      </c>
      <c r="BW18" s="395"/>
      <c r="BX18" s="395"/>
      <c r="BY18" s="395"/>
      <c r="BZ18" s="395"/>
      <c r="CA18" s="395"/>
      <c r="CB18" s="395"/>
      <c r="CC18" s="396"/>
      <c r="CD18" s="188"/>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75"/>
      <c r="B19" s="516" t="s">
        <v>150</v>
      </c>
      <c r="C19" s="437"/>
      <c r="D19" s="437"/>
      <c r="E19" s="517"/>
      <c r="F19" s="517"/>
      <c r="G19" s="517"/>
      <c r="H19" s="517"/>
      <c r="I19" s="517"/>
      <c r="J19" s="517"/>
      <c r="K19" s="517"/>
      <c r="L19" s="525">
        <v>2738</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151</v>
      </c>
      <c r="AZ19" s="429"/>
      <c r="BA19" s="429"/>
      <c r="BB19" s="429"/>
      <c r="BC19" s="429"/>
      <c r="BD19" s="429"/>
      <c r="BE19" s="429"/>
      <c r="BF19" s="429"/>
      <c r="BG19" s="429"/>
      <c r="BH19" s="429"/>
      <c r="BI19" s="429"/>
      <c r="BJ19" s="429"/>
      <c r="BK19" s="429"/>
      <c r="BL19" s="429"/>
      <c r="BM19" s="430"/>
      <c r="BN19" s="394">
        <v>564304152</v>
      </c>
      <c r="BO19" s="395"/>
      <c r="BP19" s="395"/>
      <c r="BQ19" s="395"/>
      <c r="BR19" s="395"/>
      <c r="BS19" s="395"/>
      <c r="BT19" s="395"/>
      <c r="BU19" s="396"/>
      <c r="BV19" s="394">
        <v>536950414</v>
      </c>
      <c r="BW19" s="395"/>
      <c r="BX19" s="395"/>
      <c r="BY19" s="395"/>
      <c r="BZ19" s="395"/>
      <c r="CA19" s="395"/>
      <c r="CB19" s="395"/>
      <c r="CC19" s="396"/>
      <c r="CD19" s="188"/>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75"/>
      <c r="B20" s="516" t="s">
        <v>152</v>
      </c>
      <c r="C20" s="437"/>
      <c r="D20" s="437"/>
      <c r="E20" s="517"/>
      <c r="F20" s="517"/>
      <c r="G20" s="517"/>
      <c r="H20" s="517"/>
      <c r="I20" s="517"/>
      <c r="J20" s="517"/>
      <c r="K20" s="517"/>
      <c r="L20" s="525">
        <v>734920</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88"/>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75"/>
      <c r="B21" s="534" t="s">
        <v>153</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88"/>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75"/>
      <c r="B22" s="564" t="s">
        <v>154</v>
      </c>
      <c r="C22" s="538"/>
      <c r="D22" s="539"/>
      <c r="E22" s="406" t="s">
        <v>1</v>
      </c>
      <c r="F22" s="411"/>
      <c r="G22" s="411"/>
      <c r="H22" s="411"/>
      <c r="I22" s="411"/>
      <c r="J22" s="411"/>
      <c r="K22" s="401"/>
      <c r="L22" s="406" t="s">
        <v>155</v>
      </c>
      <c r="M22" s="411"/>
      <c r="N22" s="411"/>
      <c r="O22" s="411"/>
      <c r="P22" s="401"/>
      <c r="Q22" s="569" t="s">
        <v>156</v>
      </c>
      <c r="R22" s="570"/>
      <c r="S22" s="570"/>
      <c r="T22" s="570"/>
      <c r="U22" s="570"/>
      <c r="V22" s="571"/>
      <c r="W22" s="537" t="s">
        <v>157</v>
      </c>
      <c r="X22" s="538"/>
      <c r="Y22" s="539"/>
      <c r="Z22" s="406" t="s">
        <v>1</v>
      </c>
      <c r="AA22" s="411"/>
      <c r="AB22" s="411"/>
      <c r="AC22" s="411"/>
      <c r="AD22" s="411"/>
      <c r="AE22" s="411"/>
      <c r="AF22" s="411"/>
      <c r="AG22" s="401"/>
      <c r="AH22" s="575" t="s">
        <v>158</v>
      </c>
      <c r="AI22" s="411"/>
      <c r="AJ22" s="411"/>
      <c r="AK22" s="411"/>
      <c r="AL22" s="401"/>
      <c r="AM22" s="575" t="s">
        <v>159</v>
      </c>
      <c r="AN22" s="576"/>
      <c r="AO22" s="576"/>
      <c r="AP22" s="576"/>
      <c r="AQ22" s="576"/>
      <c r="AR22" s="577"/>
      <c r="AS22" s="569" t="s">
        <v>156</v>
      </c>
      <c r="AT22" s="570"/>
      <c r="AU22" s="570"/>
      <c r="AV22" s="570"/>
      <c r="AW22" s="570"/>
      <c r="AX22" s="581"/>
      <c r="AY22" s="354" t="s">
        <v>160</v>
      </c>
      <c r="AZ22" s="355"/>
      <c r="BA22" s="355"/>
      <c r="BB22" s="355"/>
      <c r="BC22" s="355"/>
      <c r="BD22" s="355"/>
      <c r="BE22" s="355"/>
      <c r="BF22" s="355"/>
      <c r="BG22" s="355"/>
      <c r="BH22" s="355"/>
      <c r="BI22" s="355"/>
      <c r="BJ22" s="355"/>
      <c r="BK22" s="355"/>
      <c r="BL22" s="355"/>
      <c r="BM22" s="356"/>
      <c r="BN22" s="357">
        <v>1136707207</v>
      </c>
      <c r="BO22" s="358"/>
      <c r="BP22" s="358"/>
      <c r="BQ22" s="358"/>
      <c r="BR22" s="358"/>
      <c r="BS22" s="358"/>
      <c r="BT22" s="358"/>
      <c r="BU22" s="359"/>
      <c r="BV22" s="357">
        <v>1158862890</v>
      </c>
      <c r="BW22" s="358"/>
      <c r="BX22" s="358"/>
      <c r="BY22" s="358"/>
      <c r="BZ22" s="358"/>
      <c r="CA22" s="358"/>
      <c r="CB22" s="358"/>
      <c r="CC22" s="359"/>
      <c r="CD22" s="188"/>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75"/>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161</v>
      </c>
      <c r="AZ23" s="429"/>
      <c r="BA23" s="429"/>
      <c r="BB23" s="429"/>
      <c r="BC23" s="429"/>
      <c r="BD23" s="429"/>
      <c r="BE23" s="429"/>
      <c r="BF23" s="429"/>
      <c r="BG23" s="429"/>
      <c r="BH23" s="429"/>
      <c r="BI23" s="429"/>
      <c r="BJ23" s="429"/>
      <c r="BK23" s="429"/>
      <c r="BL23" s="429"/>
      <c r="BM23" s="430"/>
      <c r="BN23" s="394">
        <v>147822912</v>
      </c>
      <c r="BO23" s="395"/>
      <c r="BP23" s="395"/>
      <c r="BQ23" s="395"/>
      <c r="BR23" s="395"/>
      <c r="BS23" s="395"/>
      <c r="BT23" s="395"/>
      <c r="BU23" s="396"/>
      <c r="BV23" s="394">
        <v>168554953</v>
      </c>
      <c r="BW23" s="395"/>
      <c r="BX23" s="395"/>
      <c r="BY23" s="395"/>
      <c r="BZ23" s="395"/>
      <c r="CA23" s="395"/>
      <c r="CB23" s="395"/>
      <c r="CC23" s="396"/>
      <c r="CD23" s="188"/>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75"/>
      <c r="B24" s="565"/>
      <c r="C24" s="541"/>
      <c r="D24" s="542"/>
      <c r="E24" s="444" t="s">
        <v>162</v>
      </c>
      <c r="F24" s="424"/>
      <c r="G24" s="424"/>
      <c r="H24" s="424"/>
      <c r="I24" s="424"/>
      <c r="J24" s="424"/>
      <c r="K24" s="425"/>
      <c r="L24" s="445">
        <v>1</v>
      </c>
      <c r="M24" s="446"/>
      <c r="N24" s="446"/>
      <c r="O24" s="446"/>
      <c r="P24" s="488"/>
      <c r="Q24" s="445">
        <v>11280</v>
      </c>
      <c r="R24" s="446"/>
      <c r="S24" s="446"/>
      <c r="T24" s="446"/>
      <c r="U24" s="446"/>
      <c r="V24" s="488"/>
      <c r="W24" s="540"/>
      <c r="X24" s="541"/>
      <c r="Y24" s="542"/>
      <c r="Z24" s="444" t="s">
        <v>163</v>
      </c>
      <c r="AA24" s="424"/>
      <c r="AB24" s="424"/>
      <c r="AC24" s="424"/>
      <c r="AD24" s="424"/>
      <c r="AE24" s="424"/>
      <c r="AF24" s="424"/>
      <c r="AG24" s="425"/>
      <c r="AH24" s="445">
        <v>10398</v>
      </c>
      <c r="AI24" s="446"/>
      <c r="AJ24" s="446"/>
      <c r="AK24" s="446"/>
      <c r="AL24" s="488"/>
      <c r="AM24" s="445">
        <v>33419172</v>
      </c>
      <c r="AN24" s="446"/>
      <c r="AO24" s="446"/>
      <c r="AP24" s="446"/>
      <c r="AQ24" s="446"/>
      <c r="AR24" s="488"/>
      <c r="AS24" s="445">
        <v>3214</v>
      </c>
      <c r="AT24" s="446"/>
      <c r="AU24" s="446"/>
      <c r="AV24" s="446"/>
      <c r="AW24" s="446"/>
      <c r="AX24" s="447"/>
      <c r="AY24" s="510" t="s">
        <v>164</v>
      </c>
      <c r="AZ24" s="511"/>
      <c r="BA24" s="511"/>
      <c r="BB24" s="511"/>
      <c r="BC24" s="511"/>
      <c r="BD24" s="511"/>
      <c r="BE24" s="511"/>
      <c r="BF24" s="511"/>
      <c r="BG24" s="511"/>
      <c r="BH24" s="511"/>
      <c r="BI24" s="511"/>
      <c r="BJ24" s="511"/>
      <c r="BK24" s="511"/>
      <c r="BL24" s="511"/>
      <c r="BM24" s="512"/>
      <c r="BN24" s="394">
        <v>669446257</v>
      </c>
      <c r="BO24" s="395"/>
      <c r="BP24" s="395"/>
      <c r="BQ24" s="395"/>
      <c r="BR24" s="395"/>
      <c r="BS24" s="395"/>
      <c r="BT24" s="395"/>
      <c r="BU24" s="396"/>
      <c r="BV24" s="394">
        <v>676066573</v>
      </c>
      <c r="BW24" s="395"/>
      <c r="BX24" s="395"/>
      <c r="BY24" s="395"/>
      <c r="BZ24" s="395"/>
      <c r="CA24" s="395"/>
      <c r="CB24" s="395"/>
      <c r="CC24" s="396"/>
      <c r="CD24" s="188"/>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75"/>
      <c r="B25" s="565"/>
      <c r="C25" s="541"/>
      <c r="D25" s="542"/>
      <c r="E25" s="444" t="s">
        <v>165</v>
      </c>
      <c r="F25" s="424"/>
      <c r="G25" s="424"/>
      <c r="H25" s="424"/>
      <c r="I25" s="424"/>
      <c r="J25" s="424"/>
      <c r="K25" s="425"/>
      <c r="L25" s="445">
        <v>3</v>
      </c>
      <c r="M25" s="446"/>
      <c r="N25" s="446"/>
      <c r="O25" s="446"/>
      <c r="P25" s="488"/>
      <c r="Q25" s="445">
        <v>9435</v>
      </c>
      <c r="R25" s="446"/>
      <c r="S25" s="446"/>
      <c r="T25" s="446"/>
      <c r="U25" s="446"/>
      <c r="V25" s="488"/>
      <c r="W25" s="540"/>
      <c r="X25" s="541"/>
      <c r="Y25" s="542"/>
      <c r="Z25" s="444" t="s">
        <v>166</v>
      </c>
      <c r="AA25" s="424"/>
      <c r="AB25" s="424"/>
      <c r="AC25" s="424"/>
      <c r="AD25" s="424"/>
      <c r="AE25" s="424"/>
      <c r="AF25" s="424"/>
      <c r="AG25" s="425"/>
      <c r="AH25" s="445">
        <v>1482</v>
      </c>
      <c r="AI25" s="446"/>
      <c r="AJ25" s="446"/>
      <c r="AK25" s="446"/>
      <c r="AL25" s="488"/>
      <c r="AM25" s="445">
        <v>4712760</v>
      </c>
      <c r="AN25" s="446"/>
      <c r="AO25" s="446"/>
      <c r="AP25" s="446"/>
      <c r="AQ25" s="446"/>
      <c r="AR25" s="488"/>
      <c r="AS25" s="445">
        <v>3180</v>
      </c>
      <c r="AT25" s="446"/>
      <c r="AU25" s="446"/>
      <c r="AV25" s="446"/>
      <c r="AW25" s="446"/>
      <c r="AX25" s="447"/>
      <c r="AY25" s="354" t="s">
        <v>167</v>
      </c>
      <c r="AZ25" s="355"/>
      <c r="BA25" s="355"/>
      <c r="BB25" s="355"/>
      <c r="BC25" s="355"/>
      <c r="BD25" s="355"/>
      <c r="BE25" s="355"/>
      <c r="BF25" s="355"/>
      <c r="BG25" s="355"/>
      <c r="BH25" s="355"/>
      <c r="BI25" s="355"/>
      <c r="BJ25" s="355"/>
      <c r="BK25" s="355"/>
      <c r="BL25" s="355"/>
      <c r="BM25" s="356"/>
      <c r="BN25" s="357">
        <v>295540316</v>
      </c>
      <c r="BO25" s="358"/>
      <c r="BP25" s="358"/>
      <c r="BQ25" s="358"/>
      <c r="BR25" s="358"/>
      <c r="BS25" s="358"/>
      <c r="BT25" s="358"/>
      <c r="BU25" s="359"/>
      <c r="BV25" s="357">
        <v>268375930</v>
      </c>
      <c r="BW25" s="358"/>
      <c r="BX25" s="358"/>
      <c r="BY25" s="358"/>
      <c r="BZ25" s="358"/>
      <c r="CA25" s="358"/>
      <c r="CB25" s="358"/>
      <c r="CC25" s="359"/>
      <c r="CD25" s="188"/>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75"/>
      <c r="B26" s="565"/>
      <c r="C26" s="541"/>
      <c r="D26" s="542"/>
      <c r="E26" s="444" t="s">
        <v>168</v>
      </c>
      <c r="F26" s="424"/>
      <c r="G26" s="424"/>
      <c r="H26" s="424"/>
      <c r="I26" s="424"/>
      <c r="J26" s="424"/>
      <c r="K26" s="425"/>
      <c r="L26" s="445">
        <v>1</v>
      </c>
      <c r="M26" s="446"/>
      <c r="N26" s="446"/>
      <c r="O26" s="446"/>
      <c r="P26" s="488"/>
      <c r="Q26" s="445">
        <v>8300</v>
      </c>
      <c r="R26" s="446"/>
      <c r="S26" s="446"/>
      <c r="T26" s="446"/>
      <c r="U26" s="446"/>
      <c r="V26" s="488"/>
      <c r="W26" s="540"/>
      <c r="X26" s="541"/>
      <c r="Y26" s="542"/>
      <c r="Z26" s="444" t="s">
        <v>169</v>
      </c>
      <c r="AA26" s="546"/>
      <c r="AB26" s="546"/>
      <c r="AC26" s="546"/>
      <c r="AD26" s="546"/>
      <c r="AE26" s="546"/>
      <c r="AF26" s="546"/>
      <c r="AG26" s="547"/>
      <c r="AH26" s="445">
        <v>1621</v>
      </c>
      <c r="AI26" s="446"/>
      <c r="AJ26" s="446"/>
      <c r="AK26" s="446"/>
      <c r="AL26" s="488"/>
      <c r="AM26" s="445">
        <v>5321743</v>
      </c>
      <c r="AN26" s="446"/>
      <c r="AO26" s="446"/>
      <c r="AP26" s="446"/>
      <c r="AQ26" s="446"/>
      <c r="AR26" s="488"/>
      <c r="AS26" s="445">
        <v>3283</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v>5177006</v>
      </c>
      <c r="BO26" s="395"/>
      <c r="BP26" s="395"/>
      <c r="BQ26" s="395"/>
      <c r="BR26" s="395"/>
      <c r="BS26" s="395"/>
      <c r="BT26" s="395"/>
      <c r="BU26" s="396"/>
      <c r="BV26" s="394">
        <v>5406622</v>
      </c>
      <c r="BW26" s="395"/>
      <c r="BX26" s="395"/>
      <c r="BY26" s="395"/>
      <c r="BZ26" s="395"/>
      <c r="CA26" s="395"/>
      <c r="CB26" s="395"/>
      <c r="CC26" s="396"/>
      <c r="CD26" s="188"/>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75"/>
      <c r="B27" s="565"/>
      <c r="C27" s="541"/>
      <c r="D27" s="542"/>
      <c r="E27" s="444" t="s">
        <v>171</v>
      </c>
      <c r="F27" s="424"/>
      <c r="G27" s="424"/>
      <c r="H27" s="424"/>
      <c r="I27" s="424"/>
      <c r="J27" s="424"/>
      <c r="K27" s="425"/>
      <c r="L27" s="445">
        <v>1</v>
      </c>
      <c r="M27" s="446"/>
      <c r="N27" s="446"/>
      <c r="O27" s="446"/>
      <c r="P27" s="488"/>
      <c r="Q27" s="445">
        <v>11400</v>
      </c>
      <c r="R27" s="446"/>
      <c r="S27" s="446"/>
      <c r="T27" s="446"/>
      <c r="U27" s="446"/>
      <c r="V27" s="488"/>
      <c r="W27" s="540"/>
      <c r="X27" s="541"/>
      <c r="Y27" s="542"/>
      <c r="Z27" s="444" t="s">
        <v>172</v>
      </c>
      <c r="AA27" s="424"/>
      <c r="AB27" s="424"/>
      <c r="AC27" s="424"/>
      <c r="AD27" s="424"/>
      <c r="AE27" s="424"/>
      <c r="AF27" s="424"/>
      <c r="AG27" s="425"/>
      <c r="AH27" s="445">
        <v>7493</v>
      </c>
      <c r="AI27" s="446"/>
      <c r="AJ27" s="446"/>
      <c r="AK27" s="446"/>
      <c r="AL27" s="488"/>
      <c r="AM27" s="445">
        <v>26245824</v>
      </c>
      <c r="AN27" s="446"/>
      <c r="AO27" s="446"/>
      <c r="AP27" s="446"/>
      <c r="AQ27" s="446"/>
      <c r="AR27" s="488"/>
      <c r="AS27" s="445">
        <v>3503</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v>8217276</v>
      </c>
      <c r="BO27" s="514"/>
      <c r="BP27" s="514"/>
      <c r="BQ27" s="514"/>
      <c r="BR27" s="514"/>
      <c r="BS27" s="514"/>
      <c r="BT27" s="514"/>
      <c r="BU27" s="515"/>
      <c r="BV27" s="513">
        <v>8207016</v>
      </c>
      <c r="BW27" s="514"/>
      <c r="BX27" s="514"/>
      <c r="BY27" s="514"/>
      <c r="BZ27" s="514"/>
      <c r="CA27" s="514"/>
      <c r="CB27" s="514"/>
      <c r="CC27" s="515"/>
      <c r="CD27" s="190"/>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75"/>
      <c r="B28" s="565"/>
      <c r="C28" s="541"/>
      <c r="D28" s="542"/>
      <c r="E28" s="444" t="s">
        <v>174</v>
      </c>
      <c r="F28" s="424"/>
      <c r="G28" s="424"/>
      <c r="H28" s="424"/>
      <c r="I28" s="424"/>
      <c r="J28" s="424"/>
      <c r="K28" s="425"/>
      <c r="L28" s="445">
        <v>1</v>
      </c>
      <c r="M28" s="446"/>
      <c r="N28" s="446"/>
      <c r="O28" s="446"/>
      <c r="P28" s="488"/>
      <c r="Q28" s="445">
        <v>10400</v>
      </c>
      <c r="R28" s="446"/>
      <c r="S28" s="446"/>
      <c r="T28" s="446"/>
      <c r="U28" s="446"/>
      <c r="V28" s="488"/>
      <c r="W28" s="540"/>
      <c r="X28" s="541"/>
      <c r="Y28" s="542"/>
      <c r="Z28" s="444" t="s">
        <v>175</v>
      </c>
      <c r="AA28" s="424"/>
      <c r="AB28" s="424"/>
      <c r="AC28" s="424"/>
      <c r="AD28" s="424"/>
      <c r="AE28" s="424"/>
      <c r="AF28" s="424"/>
      <c r="AG28" s="425"/>
      <c r="AH28" s="445">
        <v>851</v>
      </c>
      <c r="AI28" s="446"/>
      <c r="AJ28" s="446"/>
      <c r="AK28" s="446"/>
      <c r="AL28" s="488"/>
      <c r="AM28" s="445">
        <v>2265362</v>
      </c>
      <c r="AN28" s="446"/>
      <c r="AO28" s="446"/>
      <c r="AP28" s="446"/>
      <c r="AQ28" s="446"/>
      <c r="AR28" s="488"/>
      <c r="AS28" s="445">
        <v>2662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14725501</v>
      </c>
      <c r="BO28" s="358"/>
      <c r="BP28" s="358"/>
      <c r="BQ28" s="358"/>
      <c r="BR28" s="358"/>
      <c r="BS28" s="358"/>
      <c r="BT28" s="358"/>
      <c r="BU28" s="359"/>
      <c r="BV28" s="357">
        <v>15598498</v>
      </c>
      <c r="BW28" s="358"/>
      <c r="BX28" s="358"/>
      <c r="BY28" s="358"/>
      <c r="BZ28" s="358"/>
      <c r="CA28" s="358"/>
      <c r="CB28" s="358"/>
      <c r="CC28" s="359"/>
      <c r="CD28" s="188"/>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75"/>
      <c r="B29" s="565"/>
      <c r="C29" s="541"/>
      <c r="D29" s="542"/>
      <c r="E29" s="444" t="s">
        <v>177</v>
      </c>
      <c r="F29" s="424"/>
      <c r="G29" s="424"/>
      <c r="H29" s="424"/>
      <c r="I29" s="424"/>
      <c r="J29" s="424"/>
      <c r="K29" s="425"/>
      <c r="L29" s="445">
        <v>63</v>
      </c>
      <c r="M29" s="446"/>
      <c r="N29" s="446"/>
      <c r="O29" s="446"/>
      <c r="P29" s="488"/>
      <c r="Q29" s="445">
        <v>9300</v>
      </c>
      <c r="R29" s="446"/>
      <c r="S29" s="446"/>
      <c r="T29" s="446"/>
      <c r="U29" s="446"/>
      <c r="V29" s="488"/>
      <c r="W29" s="543"/>
      <c r="X29" s="544"/>
      <c r="Y29" s="545"/>
      <c r="Z29" s="444" t="s">
        <v>178</v>
      </c>
      <c r="AA29" s="424"/>
      <c r="AB29" s="424"/>
      <c r="AC29" s="424"/>
      <c r="AD29" s="424"/>
      <c r="AE29" s="424"/>
      <c r="AF29" s="424"/>
      <c r="AG29" s="425"/>
      <c r="AH29" s="445">
        <v>18742</v>
      </c>
      <c r="AI29" s="446"/>
      <c r="AJ29" s="446"/>
      <c r="AK29" s="446"/>
      <c r="AL29" s="488"/>
      <c r="AM29" s="445">
        <v>61930358</v>
      </c>
      <c r="AN29" s="446"/>
      <c r="AO29" s="446"/>
      <c r="AP29" s="446"/>
      <c r="AQ29" s="446"/>
      <c r="AR29" s="488"/>
      <c r="AS29" s="445">
        <v>3304</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23297404</v>
      </c>
      <c r="BO29" s="395"/>
      <c r="BP29" s="395"/>
      <c r="BQ29" s="395"/>
      <c r="BR29" s="395"/>
      <c r="BS29" s="395"/>
      <c r="BT29" s="395"/>
      <c r="BU29" s="396"/>
      <c r="BV29" s="394">
        <v>21791250</v>
      </c>
      <c r="BW29" s="395"/>
      <c r="BX29" s="395"/>
      <c r="BY29" s="395"/>
      <c r="BZ29" s="395"/>
      <c r="CA29" s="395"/>
      <c r="CB29" s="395"/>
      <c r="CC29" s="396"/>
      <c r="CD29" s="190"/>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75"/>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100.1</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52164291</v>
      </c>
      <c r="BO30" s="514"/>
      <c r="BP30" s="514"/>
      <c r="BQ30" s="514"/>
      <c r="BR30" s="514"/>
      <c r="BS30" s="514"/>
      <c r="BT30" s="514"/>
      <c r="BU30" s="515"/>
      <c r="BV30" s="513">
        <v>50018972</v>
      </c>
      <c r="BW30" s="514"/>
      <c r="BX30" s="514"/>
      <c r="BY30" s="514"/>
      <c r="BZ30" s="514"/>
      <c r="CA30" s="514"/>
      <c r="CB30" s="514"/>
      <c r="CC30" s="515"/>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98"/>
    </row>
    <row r="33" spans="1:113" ht="13.5" customHeight="1" x14ac:dyDescent="0.2">
      <c r="A33" s="175"/>
      <c r="B33" s="199"/>
      <c r="C33" s="418" t="s">
        <v>187</v>
      </c>
      <c r="D33" s="418"/>
      <c r="E33" s="383" t="s">
        <v>188</v>
      </c>
      <c r="F33" s="383"/>
      <c r="G33" s="383"/>
      <c r="H33" s="383"/>
      <c r="I33" s="383"/>
      <c r="J33" s="383"/>
      <c r="K33" s="383"/>
      <c r="L33" s="383"/>
      <c r="M33" s="383"/>
      <c r="N33" s="383"/>
      <c r="O33" s="383"/>
      <c r="P33" s="383"/>
      <c r="Q33" s="383"/>
      <c r="R33" s="383"/>
      <c r="S33" s="383"/>
      <c r="T33" s="200"/>
      <c r="U33" s="418" t="s">
        <v>187</v>
      </c>
      <c r="V33" s="418"/>
      <c r="W33" s="383" t="s">
        <v>188</v>
      </c>
      <c r="X33" s="383"/>
      <c r="Y33" s="383"/>
      <c r="Z33" s="383"/>
      <c r="AA33" s="383"/>
      <c r="AB33" s="383"/>
      <c r="AC33" s="383"/>
      <c r="AD33" s="383"/>
      <c r="AE33" s="383"/>
      <c r="AF33" s="383"/>
      <c r="AG33" s="383"/>
      <c r="AH33" s="383"/>
      <c r="AI33" s="383"/>
      <c r="AJ33" s="383"/>
      <c r="AK33" s="383"/>
      <c r="AL33" s="200"/>
      <c r="AM33" s="418" t="s">
        <v>187</v>
      </c>
      <c r="AN33" s="418"/>
      <c r="AO33" s="383" t="s">
        <v>188</v>
      </c>
      <c r="AP33" s="383"/>
      <c r="AQ33" s="383"/>
      <c r="AR33" s="383"/>
      <c r="AS33" s="383"/>
      <c r="AT33" s="383"/>
      <c r="AU33" s="383"/>
      <c r="AV33" s="383"/>
      <c r="AW33" s="383"/>
      <c r="AX33" s="383"/>
      <c r="AY33" s="383"/>
      <c r="AZ33" s="383"/>
      <c r="BA33" s="383"/>
      <c r="BB33" s="383"/>
      <c r="BC33" s="383"/>
      <c r="BD33" s="201"/>
      <c r="BE33" s="383" t="s">
        <v>189</v>
      </c>
      <c r="BF33" s="383"/>
      <c r="BG33" s="383" t="s">
        <v>190</v>
      </c>
      <c r="BH33" s="383"/>
      <c r="BI33" s="383"/>
      <c r="BJ33" s="383"/>
      <c r="BK33" s="383"/>
      <c r="BL33" s="383"/>
      <c r="BM33" s="383"/>
      <c r="BN33" s="383"/>
      <c r="BO33" s="383"/>
      <c r="BP33" s="383"/>
      <c r="BQ33" s="383"/>
      <c r="BR33" s="383"/>
      <c r="BS33" s="383"/>
      <c r="BT33" s="383"/>
      <c r="BU33" s="383"/>
      <c r="BV33" s="201"/>
      <c r="BW33" s="418" t="s">
        <v>189</v>
      </c>
      <c r="BX33" s="418"/>
      <c r="BY33" s="383" t="s">
        <v>191</v>
      </c>
      <c r="BZ33" s="383"/>
      <c r="CA33" s="383"/>
      <c r="CB33" s="383"/>
      <c r="CC33" s="383"/>
      <c r="CD33" s="383"/>
      <c r="CE33" s="383"/>
      <c r="CF33" s="383"/>
      <c r="CG33" s="383"/>
      <c r="CH33" s="383"/>
      <c r="CI33" s="383"/>
      <c r="CJ33" s="383"/>
      <c r="CK33" s="383"/>
      <c r="CL33" s="383"/>
      <c r="CM33" s="383"/>
      <c r="CN33" s="200"/>
      <c r="CO33" s="418" t="s">
        <v>187</v>
      </c>
      <c r="CP33" s="418"/>
      <c r="CQ33" s="383" t="s">
        <v>192</v>
      </c>
      <c r="CR33" s="383"/>
      <c r="CS33" s="383"/>
      <c r="CT33" s="383"/>
      <c r="CU33" s="383"/>
      <c r="CV33" s="383"/>
      <c r="CW33" s="383"/>
      <c r="CX33" s="383"/>
      <c r="CY33" s="383"/>
      <c r="CZ33" s="383"/>
      <c r="DA33" s="383"/>
      <c r="DB33" s="383"/>
      <c r="DC33" s="383"/>
      <c r="DD33" s="383"/>
      <c r="DE33" s="383"/>
      <c r="DF33" s="200"/>
      <c r="DG33" s="583" t="s">
        <v>193</v>
      </c>
      <c r="DH33" s="583"/>
      <c r="DI33" s="202"/>
    </row>
    <row r="34" spans="1:113" ht="32.25" customHeight="1" x14ac:dyDescent="0.2">
      <c r="A34" s="175"/>
      <c r="B34" s="199"/>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75"/>
      <c r="U34" s="584">
        <f>IF(W34="","",MAX(C34:D43)+1)</f>
        <v>6</v>
      </c>
      <c r="V34" s="584"/>
      <c r="W34" s="585" t="str">
        <f>IF('各会計、関係団体の財政状況及び健全化判断比率'!B28="","",'各会計、関係団体の財政状況及び健全化判断比率'!B28)</f>
        <v>国民健康保険事業費</v>
      </c>
      <c r="X34" s="585"/>
      <c r="Y34" s="585"/>
      <c r="Z34" s="585"/>
      <c r="AA34" s="585"/>
      <c r="AB34" s="585"/>
      <c r="AC34" s="585"/>
      <c r="AD34" s="585"/>
      <c r="AE34" s="585"/>
      <c r="AF34" s="585"/>
      <c r="AG34" s="585"/>
      <c r="AH34" s="585"/>
      <c r="AI34" s="585"/>
      <c r="AJ34" s="585"/>
      <c r="AK34" s="585"/>
      <c r="AL34" s="175"/>
      <c r="AM34" s="584">
        <f>IF(AO34="","",MAX(C34:D43,U34:V43)+1)</f>
        <v>10</v>
      </c>
      <c r="AN34" s="584"/>
      <c r="AO34" s="585" t="str">
        <f>IF('各会計、関係団体の財政状況及び健全化判断比率'!B32="","",'各会計、関係団体の財政状況及び健全化判断比率'!B32)</f>
        <v>港湾事業会計</v>
      </c>
      <c r="AP34" s="585"/>
      <c r="AQ34" s="585"/>
      <c r="AR34" s="585"/>
      <c r="AS34" s="585"/>
      <c r="AT34" s="585"/>
      <c r="AU34" s="585"/>
      <c r="AV34" s="585"/>
      <c r="AW34" s="585"/>
      <c r="AX34" s="585"/>
      <c r="AY34" s="585"/>
      <c r="AZ34" s="585"/>
      <c r="BA34" s="585"/>
      <c r="BB34" s="585"/>
      <c r="BC34" s="585"/>
      <c r="BD34" s="175"/>
      <c r="BE34" s="584">
        <f>IF(BG34="","",MAX(C34:D43,U34:V43,AM34:AN43)+1)</f>
        <v>17</v>
      </c>
      <c r="BF34" s="584"/>
      <c r="BG34" s="585" t="str">
        <f>IF('各会計、関係団体の財政状況及び健全化判断比率'!B39="","",'各会計、関係団体の財政状況及び健全化判断比率'!B39)</f>
        <v>市場事業費</v>
      </c>
      <c r="BH34" s="585"/>
      <c r="BI34" s="585"/>
      <c r="BJ34" s="585"/>
      <c r="BK34" s="585"/>
      <c r="BL34" s="585"/>
      <c r="BM34" s="585"/>
      <c r="BN34" s="585"/>
      <c r="BO34" s="585"/>
      <c r="BP34" s="585"/>
      <c r="BQ34" s="585"/>
      <c r="BR34" s="585"/>
      <c r="BS34" s="585"/>
      <c r="BT34" s="585"/>
      <c r="BU34" s="585"/>
      <c r="BV34" s="175"/>
      <c r="BW34" s="584">
        <f>IF(BY34="","",MAX(C34:D43,U34:V43,AM34:AN43,BE34:BF43)+1)</f>
        <v>21</v>
      </c>
      <c r="BX34" s="584"/>
      <c r="BY34" s="585" t="str">
        <f>IF('各会計、関係団体の財政状況及び健全化判断比率'!B68="","",'各会計、関係団体の財政状況及び健全化判断比率'!B68)</f>
        <v>関西広域連合</v>
      </c>
      <c r="BZ34" s="585"/>
      <c r="CA34" s="585"/>
      <c r="CB34" s="585"/>
      <c r="CC34" s="585"/>
      <c r="CD34" s="585"/>
      <c r="CE34" s="585"/>
      <c r="CF34" s="585"/>
      <c r="CG34" s="585"/>
      <c r="CH34" s="585"/>
      <c r="CI34" s="585"/>
      <c r="CJ34" s="585"/>
      <c r="CK34" s="585"/>
      <c r="CL34" s="585"/>
      <c r="CM34" s="585"/>
      <c r="CN34" s="175"/>
      <c r="CO34" s="584">
        <f>IF(CQ34="","",MAX(C34:D43,U34:V43,AM34:AN43,BE34:BF43,BW34:BX43)+1)</f>
        <v>22</v>
      </c>
      <c r="CP34" s="584"/>
      <c r="CQ34" s="585" t="str">
        <f>IF('各会計、関係団体の財政状況及び健全化判断比率'!BS7="","",'各会計、関係団体の財政状況及び健全化判断比率'!BS7)</f>
        <v>(公財)神戸国際コミュニティセンター</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202"/>
    </row>
    <row r="35" spans="1:113" ht="32.25" customHeight="1" x14ac:dyDescent="0.2">
      <c r="A35" s="175"/>
      <c r="B35" s="199"/>
      <c r="C35" s="584">
        <f>IF(E35="","",C34+1)</f>
        <v>2</v>
      </c>
      <c r="D35" s="584"/>
      <c r="E35" s="585" t="str">
        <f>IF('各会計、関係団体の財政状況及び健全化判断比率'!B8="","",'各会計、関係団体の財政状況及び健全化判断比率'!B8)</f>
        <v>母子父子寡婦福祉資金貸付事業費</v>
      </c>
      <c r="F35" s="585"/>
      <c r="G35" s="585"/>
      <c r="H35" s="585"/>
      <c r="I35" s="585"/>
      <c r="J35" s="585"/>
      <c r="K35" s="585"/>
      <c r="L35" s="585"/>
      <c r="M35" s="585"/>
      <c r="N35" s="585"/>
      <c r="O35" s="585"/>
      <c r="P35" s="585"/>
      <c r="Q35" s="585"/>
      <c r="R35" s="585"/>
      <c r="S35" s="585"/>
      <c r="T35" s="175"/>
      <c r="U35" s="584">
        <f>IF(W35="","",U34+1)</f>
        <v>7</v>
      </c>
      <c r="V35" s="584"/>
      <c r="W35" s="585" t="str">
        <f>IF('各会計、関係団体の財政状況及び健全化判断比率'!B29="","",'各会計、関係団体の財政状況及び健全化判断比率'!B29)</f>
        <v>介護保険事業費</v>
      </c>
      <c r="X35" s="585"/>
      <c r="Y35" s="585"/>
      <c r="Z35" s="585"/>
      <c r="AA35" s="585"/>
      <c r="AB35" s="585"/>
      <c r="AC35" s="585"/>
      <c r="AD35" s="585"/>
      <c r="AE35" s="585"/>
      <c r="AF35" s="585"/>
      <c r="AG35" s="585"/>
      <c r="AH35" s="585"/>
      <c r="AI35" s="585"/>
      <c r="AJ35" s="585"/>
      <c r="AK35" s="585"/>
      <c r="AL35" s="175"/>
      <c r="AM35" s="584">
        <f t="shared" ref="AM35:AM43" si="0">IF(AO35="","",AM34+1)</f>
        <v>11</v>
      </c>
      <c r="AN35" s="584"/>
      <c r="AO35" s="585" t="str">
        <f>IF('各会計、関係団体の財政状況及び健全化判断比率'!B33="","",'各会計、関係団体の財政状況及び健全化判断比率'!B33)</f>
        <v>水道事業会計</v>
      </c>
      <c r="AP35" s="585"/>
      <c r="AQ35" s="585"/>
      <c r="AR35" s="585"/>
      <c r="AS35" s="585"/>
      <c r="AT35" s="585"/>
      <c r="AU35" s="585"/>
      <c r="AV35" s="585"/>
      <c r="AW35" s="585"/>
      <c r="AX35" s="585"/>
      <c r="AY35" s="585"/>
      <c r="AZ35" s="585"/>
      <c r="BA35" s="585"/>
      <c r="BB35" s="585"/>
      <c r="BC35" s="585"/>
      <c r="BD35" s="175"/>
      <c r="BE35" s="584">
        <f t="shared" ref="BE35:BE43" si="1">IF(BG35="","",BE34+1)</f>
        <v>18</v>
      </c>
      <c r="BF35" s="584"/>
      <c r="BG35" s="585" t="str">
        <f>IF('各会計、関係団体の財政状況及び健全化判断比率'!B40="","",'各会計、関係団体の財政状況及び健全化判断比率'!B40)</f>
        <v>食肉センター事業費</v>
      </c>
      <c r="BH35" s="585"/>
      <c r="BI35" s="585"/>
      <c r="BJ35" s="585"/>
      <c r="BK35" s="585"/>
      <c r="BL35" s="585"/>
      <c r="BM35" s="585"/>
      <c r="BN35" s="585"/>
      <c r="BO35" s="585"/>
      <c r="BP35" s="585"/>
      <c r="BQ35" s="585"/>
      <c r="BR35" s="585"/>
      <c r="BS35" s="585"/>
      <c r="BT35" s="585"/>
      <c r="BU35" s="585"/>
      <c r="BV35" s="175"/>
      <c r="BW35" s="584" t="str">
        <f t="shared" ref="BW35:BW43" si="2">IF(BY35="","",BW34+1)</f>
        <v/>
      </c>
      <c r="BX35" s="584"/>
      <c r="BY35" s="585" t="str">
        <f>IF('各会計、関係団体の財政状況及び健全化判断比率'!B69="","",'各会計、関係団体の財政状況及び健全化判断比率'!B69)</f>
        <v/>
      </c>
      <c r="BZ35" s="585"/>
      <c r="CA35" s="585"/>
      <c r="CB35" s="585"/>
      <c r="CC35" s="585"/>
      <c r="CD35" s="585"/>
      <c r="CE35" s="585"/>
      <c r="CF35" s="585"/>
      <c r="CG35" s="585"/>
      <c r="CH35" s="585"/>
      <c r="CI35" s="585"/>
      <c r="CJ35" s="585"/>
      <c r="CK35" s="585"/>
      <c r="CL35" s="585"/>
      <c r="CM35" s="585"/>
      <c r="CN35" s="175"/>
      <c r="CO35" s="584">
        <f t="shared" ref="CO35:CO43" si="3">IF(CQ35="","",CO34+1)</f>
        <v>23</v>
      </c>
      <c r="CP35" s="584"/>
      <c r="CQ35" s="585" t="str">
        <f>IF('各会計、関係団体の財政状況及び健全化判断比率'!BS8="","",'各会計、関係団体の財政状況及び健全化判断比率'!BS8)</f>
        <v>(公財)神戸医療産業都市推進機構</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v>
      </c>
      <c r="DH35" s="586"/>
      <c r="DI35" s="202"/>
    </row>
    <row r="36" spans="1:113" ht="32.25" customHeight="1" x14ac:dyDescent="0.2">
      <c r="A36" s="175"/>
      <c r="B36" s="199"/>
      <c r="C36" s="584">
        <f>IF(E36="","",C35+1)</f>
        <v>3</v>
      </c>
      <c r="D36" s="584"/>
      <c r="E36" s="585" t="str">
        <f>IF('各会計、関係団体の財政状況及び健全化判断比率'!B9="","",'各会計、関係団体の財政状況及び健全化判断比率'!B9)</f>
        <v>市営住宅事業費</v>
      </c>
      <c r="F36" s="585"/>
      <c r="G36" s="585"/>
      <c r="H36" s="585"/>
      <c r="I36" s="585"/>
      <c r="J36" s="585"/>
      <c r="K36" s="585"/>
      <c r="L36" s="585"/>
      <c r="M36" s="585"/>
      <c r="N36" s="585"/>
      <c r="O36" s="585"/>
      <c r="P36" s="585"/>
      <c r="Q36" s="585"/>
      <c r="R36" s="585"/>
      <c r="S36" s="585"/>
      <c r="T36" s="175"/>
      <c r="U36" s="584">
        <f t="shared" ref="U36:U43" si="4">IF(W36="","",U35+1)</f>
        <v>8</v>
      </c>
      <c r="V36" s="584"/>
      <c r="W36" s="585" t="str">
        <f>IF('各会計、関係団体の財政状況及び健全化判断比率'!B30="","",'各会計、関係団体の財政状況及び健全化判断比率'!B30)</f>
        <v>駐車場事業費</v>
      </c>
      <c r="X36" s="585"/>
      <c r="Y36" s="585"/>
      <c r="Z36" s="585"/>
      <c r="AA36" s="585"/>
      <c r="AB36" s="585"/>
      <c r="AC36" s="585"/>
      <c r="AD36" s="585"/>
      <c r="AE36" s="585"/>
      <c r="AF36" s="585"/>
      <c r="AG36" s="585"/>
      <c r="AH36" s="585"/>
      <c r="AI36" s="585"/>
      <c r="AJ36" s="585"/>
      <c r="AK36" s="585"/>
      <c r="AL36" s="175"/>
      <c r="AM36" s="584">
        <f t="shared" si="0"/>
        <v>12</v>
      </c>
      <c r="AN36" s="584"/>
      <c r="AO36" s="585" t="str">
        <f>IF('各会計、関係団体の財政状況及び健全化判断比率'!B34="","",'各会計、関係団体の財政状況及び健全化判断比率'!B34)</f>
        <v>工業用水道事業会計</v>
      </c>
      <c r="AP36" s="585"/>
      <c r="AQ36" s="585"/>
      <c r="AR36" s="585"/>
      <c r="AS36" s="585"/>
      <c r="AT36" s="585"/>
      <c r="AU36" s="585"/>
      <c r="AV36" s="585"/>
      <c r="AW36" s="585"/>
      <c r="AX36" s="585"/>
      <c r="AY36" s="585"/>
      <c r="AZ36" s="585"/>
      <c r="BA36" s="585"/>
      <c r="BB36" s="585"/>
      <c r="BC36" s="585"/>
      <c r="BD36" s="175"/>
      <c r="BE36" s="584">
        <f t="shared" si="1"/>
        <v>19</v>
      </c>
      <c r="BF36" s="584"/>
      <c r="BG36" s="585" t="str">
        <f>IF('各会計、関係団体の財政状況及び健全化判断比率'!B41="","",'各会計、関係団体の財政状況及び健全化判断比率'!B41)</f>
        <v>農業集落排水事業費</v>
      </c>
      <c r="BH36" s="585"/>
      <c r="BI36" s="585"/>
      <c r="BJ36" s="585"/>
      <c r="BK36" s="585"/>
      <c r="BL36" s="585"/>
      <c r="BM36" s="585"/>
      <c r="BN36" s="585"/>
      <c r="BO36" s="585"/>
      <c r="BP36" s="585"/>
      <c r="BQ36" s="585"/>
      <c r="BR36" s="585"/>
      <c r="BS36" s="585"/>
      <c r="BT36" s="585"/>
      <c r="BU36" s="585"/>
      <c r="BV36" s="175"/>
      <c r="BW36" s="584" t="str">
        <f t="shared" si="2"/>
        <v/>
      </c>
      <c r="BX36" s="584"/>
      <c r="BY36" s="585" t="str">
        <f>IF('各会計、関係団体の財政状況及び健全化判断比率'!B70="","",'各会計、関係団体の財政状況及び健全化判断比率'!B70)</f>
        <v/>
      </c>
      <c r="BZ36" s="585"/>
      <c r="CA36" s="585"/>
      <c r="CB36" s="585"/>
      <c r="CC36" s="585"/>
      <c r="CD36" s="585"/>
      <c r="CE36" s="585"/>
      <c r="CF36" s="585"/>
      <c r="CG36" s="585"/>
      <c r="CH36" s="585"/>
      <c r="CI36" s="585"/>
      <c r="CJ36" s="585"/>
      <c r="CK36" s="585"/>
      <c r="CL36" s="585"/>
      <c r="CM36" s="585"/>
      <c r="CN36" s="175"/>
      <c r="CO36" s="584">
        <f t="shared" si="3"/>
        <v>24</v>
      </c>
      <c r="CP36" s="584"/>
      <c r="CQ36" s="585" t="str">
        <f>IF('各会計、関係団体の財政状況及び健全化判断比率'!BS9="","",'各会計、関係団体の財政状況及び健全化判断比率'!BS9)</f>
        <v>(公財)計算科学振興財団</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202"/>
    </row>
    <row r="37" spans="1:113" ht="32.25" customHeight="1" x14ac:dyDescent="0.2">
      <c r="A37" s="175"/>
      <c r="B37" s="199"/>
      <c r="C37" s="584">
        <f>IF(E37="","",C36+1)</f>
        <v>4</v>
      </c>
      <c r="D37" s="584"/>
      <c r="E37" s="585" t="str">
        <f>IF('各会計、関係団体の財政状況及び健全化判断比率'!B10="","",'各会計、関係団体の財政状況及び健全化判断比率'!B10)</f>
        <v>空港整備事業費</v>
      </c>
      <c r="F37" s="585"/>
      <c r="G37" s="585"/>
      <c r="H37" s="585"/>
      <c r="I37" s="585"/>
      <c r="J37" s="585"/>
      <c r="K37" s="585"/>
      <c r="L37" s="585"/>
      <c r="M37" s="585"/>
      <c r="N37" s="585"/>
      <c r="O37" s="585"/>
      <c r="P37" s="585"/>
      <c r="Q37" s="585"/>
      <c r="R37" s="585"/>
      <c r="S37" s="585"/>
      <c r="T37" s="175"/>
      <c r="U37" s="584">
        <f t="shared" si="4"/>
        <v>9</v>
      </c>
      <c r="V37" s="584"/>
      <c r="W37" s="585" t="str">
        <f>IF('各会計、関係団体の財政状況及び健全化判断比率'!B31="","",'各会計、関係団体の財政状況及び健全化判断比率'!B31)</f>
        <v>後期高齢者医療事業費</v>
      </c>
      <c r="X37" s="585"/>
      <c r="Y37" s="585"/>
      <c r="Z37" s="585"/>
      <c r="AA37" s="585"/>
      <c r="AB37" s="585"/>
      <c r="AC37" s="585"/>
      <c r="AD37" s="585"/>
      <c r="AE37" s="585"/>
      <c r="AF37" s="585"/>
      <c r="AG37" s="585"/>
      <c r="AH37" s="585"/>
      <c r="AI37" s="585"/>
      <c r="AJ37" s="585"/>
      <c r="AK37" s="585"/>
      <c r="AL37" s="175"/>
      <c r="AM37" s="584">
        <f t="shared" si="0"/>
        <v>13</v>
      </c>
      <c r="AN37" s="584"/>
      <c r="AO37" s="585" t="str">
        <f>IF('各会計、関係団体の財政状況及び健全化判断比率'!B35="","",'各会計、関係団体の財政状況及び健全化判断比率'!B35)</f>
        <v>下水道事業会計</v>
      </c>
      <c r="AP37" s="585"/>
      <c r="AQ37" s="585"/>
      <c r="AR37" s="585"/>
      <c r="AS37" s="585"/>
      <c r="AT37" s="585"/>
      <c r="AU37" s="585"/>
      <c r="AV37" s="585"/>
      <c r="AW37" s="585"/>
      <c r="AX37" s="585"/>
      <c r="AY37" s="585"/>
      <c r="AZ37" s="585"/>
      <c r="BA37" s="585"/>
      <c r="BB37" s="585"/>
      <c r="BC37" s="585"/>
      <c r="BD37" s="175"/>
      <c r="BE37" s="584">
        <f t="shared" si="1"/>
        <v>20</v>
      </c>
      <c r="BF37" s="584"/>
      <c r="BG37" s="585" t="str">
        <f>IF('各会計、関係団体の財政状況及び健全化判断比率'!B42="","",'各会計、関係団体の財政状況及び健全化判断比率'!B42)</f>
        <v>市街地再開発事業費</v>
      </c>
      <c r="BH37" s="585"/>
      <c r="BI37" s="585"/>
      <c r="BJ37" s="585"/>
      <c r="BK37" s="585"/>
      <c r="BL37" s="585"/>
      <c r="BM37" s="585"/>
      <c r="BN37" s="585"/>
      <c r="BO37" s="585"/>
      <c r="BP37" s="585"/>
      <c r="BQ37" s="585"/>
      <c r="BR37" s="585"/>
      <c r="BS37" s="585"/>
      <c r="BT37" s="585"/>
      <c r="BU37" s="585"/>
      <c r="BV37" s="175"/>
      <c r="BW37" s="584" t="str">
        <f t="shared" si="2"/>
        <v/>
      </c>
      <c r="BX37" s="584"/>
      <c r="BY37" s="585" t="str">
        <f>IF('各会計、関係団体の財政状況及び健全化判断比率'!B71="","",'各会計、関係団体の財政状況及び健全化判断比率'!B71)</f>
        <v/>
      </c>
      <c r="BZ37" s="585"/>
      <c r="CA37" s="585"/>
      <c r="CB37" s="585"/>
      <c r="CC37" s="585"/>
      <c r="CD37" s="585"/>
      <c r="CE37" s="585"/>
      <c r="CF37" s="585"/>
      <c r="CG37" s="585"/>
      <c r="CH37" s="585"/>
      <c r="CI37" s="585"/>
      <c r="CJ37" s="585"/>
      <c r="CK37" s="585"/>
      <c r="CL37" s="585"/>
      <c r="CM37" s="585"/>
      <c r="CN37" s="175"/>
      <c r="CO37" s="584">
        <f t="shared" si="3"/>
        <v>25</v>
      </c>
      <c r="CP37" s="584"/>
      <c r="CQ37" s="585" t="str">
        <f>IF('各会計、関係団体の財政状況及び健全化判断比率'!BS10="","",'各会計、関係団体の財政状況及び健全化判断比率'!BS10)</f>
        <v>神戸都市振興サービス(株)</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202"/>
    </row>
    <row r="38" spans="1:113" ht="32.25" customHeight="1" x14ac:dyDescent="0.2">
      <c r="A38" s="175"/>
      <c r="B38" s="199"/>
      <c r="C38" s="584">
        <f t="shared" ref="C38:C43" si="5">IF(E38="","",C37+1)</f>
        <v>5</v>
      </c>
      <c r="D38" s="584"/>
      <c r="E38" s="585" t="str">
        <f>IF('各会計、関係団体の財政状況及び健全化判断比率'!B11="","",'各会計、関係団体の財政状況及び健全化判断比率'!B11)</f>
        <v>公債費</v>
      </c>
      <c r="F38" s="585"/>
      <c r="G38" s="585"/>
      <c r="H38" s="585"/>
      <c r="I38" s="585"/>
      <c r="J38" s="585"/>
      <c r="K38" s="585"/>
      <c r="L38" s="585"/>
      <c r="M38" s="585"/>
      <c r="N38" s="585"/>
      <c r="O38" s="585"/>
      <c r="P38" s="585"/>
      <c r="Q38" s="585"/>
      <c r="R38" s="585"/>
      <c r="S38" s="585"/>
      <c r="T38" s="175"/>
      <c r="U38" s="584" t="str">
        <f t="shared" si="4"/>
        <v/>
      </c>
      <c r="V38" s="584"/>
      <c r="W38" s="585"/>
      <c r="X38" s="585"/>
      <c r="Y38" s="585"/>
      <c r="Z38" s="585"/>
      <c r="AA38" s="585"/>
      <c r="AB38" s="585"/>
      <c r="AC38" s="585"/>
      <c r="AD38" s="585"/>
      <c r="AE38" s="585"/>
      <c r="AF38" s="585"/>
      <c r="AG38" s="585"/>
      <c r="AH38" s="585"/>
      <c r="AI38" s="585"/>
      <c r="AJ38" s="585"/>
      <c r="AK38" s="585"/>
      <c r="AL38" s="175"/>
      <c r="AM38" s="584">
        <f t="shared" si="0"/>
        <v>14</v>
      </c>
      <c r="AN38" s="584"/>
      <c r="AO38" s="585" t="str">
        <f>IF('各会計、関係団体の財政状況及び健全化判断比率'!B36="","",'各会計、関係団体の財政状況及び健全化判断比率'!B36)</f>
        <v>自動車事業会計</v>
      </c>
      <c r="AP38" s="585"/>
      <c r="AQ38" s="585"/>
      <c r="AR38" s="585"/>
      <c r="AS38" s="585"/>
      <c r="AT38" s="585"/>
      <c r="AU38" s="585"/>
      <c r="AV38" s="585"/>
      <c r="AW38" s="585"/>
      <c r="AX38" s="585"/>
      <c r="AY38" s="585"/>
      <c r="AZ38" s="585"/>
      <c r="BA38" s="585"/>
      <c r="BB38" s="585"/>
      <c r="BC38" s="585"/>
      <c r="BD38" s="175"/>
      <c r="BE38" s="584" t="str">
        <f t="shared" si="1"/>
        <v/>
      </c>
      <c r="BF38" s="584"/>
      <c r="BG38" s="585"/>
      <c r="BH38" s="585"/>
      <c r="BI38" s="585"/>
      <c r="BJ38" s="585"/>
      <c r="BK38" s="585"/>
      <c r="BL38" s="585"/>
      <c r="BM38" s="585"/>
      <c r="BN38" s="585"/>
      <c r="BO38" s="585"/>
      <c r="BP38" s="585"/>
      <c r="BQ38" s="585"/>
      <c r="BR38" s="585"/>
      <c r="BS38" s="585"/>
      <c r="BT38" s="585"/>
      <c r="BU38" s="585"/>
      <c r="BV38" s="175"/>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75"/>
      <c r="CO38" s="584">
        <f t="shared" si="3"/>
        <v>26</v>
      </c>
      <c r="CP38" s="584"/>
      <c r="CQ38" s="585" t="str">
        <f>IF('各会計、関係団体の財政状況及び健全化判断比率'!BS11="","",'各会計、関係団体の財政状況及び健全化判断比率'!BS11)</f>
        <v>神戸市公立大学法人</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v>
      </c>
      <c r="DH38" s="586"/>
      <c r="DI38" s="202"/>
    </row>
    <row r="39" spans="1:113" ht="32.25" customHeight="1" x14ac:dyDescent="0.2">
      <c r="A39" s="175"/>
      <c r="B39" s="199"/>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75"/>
      <c r="U39" s="584" t="str">
        <f t="shared" si="4"/>
        <v/>
      </c>
      <c r="V39" s="584"/>
      <c r="W39" s="585"/>
      <c r="X39" s="585"/>
      <c r="Y39" s="585"/>
      <c r="Z39" s="585"/>
      <c r="AA39" s="585"/>
      <c r="AB39" s="585"/>
      <c r="AC39" s="585"/>
      <c r="AD39" s="585"/>
      <c r="AE39" s="585"/>
      <c r="AF39" s="585"/>
      <c r="AG39" s="585"/>
      <c r="AH39" s="585"/>
      <c r="AI39" s="585"/>
      <c r="AJ39" s="585"/>
      <c r="AK39" s="585"/>
      <c r="AL39" s="175"/>
      <c r="AM39" s="584">
        <f t="shared" si="0"/>
        <v>15</v>
      </c>
      <c r="AN39" s="584"/>
      <c r="AO39" s="585" t="str">
        <f>IF('各会計、関係団体の財政状況及び健全化判断比率'!B37="","",'各会計、関係団体の財政状況及び健全化判断比率'!B37)</f>
        <v>高速鉄道事業会計</v>
      </c>
      <c r="AP39" s="585"/>
      <c r="AQ39" s="585"/>
      <c r="AR39" s="585"/>
      <c r="AS39" s="585"/>
      <c r="AT39" s="585"/>
      <c r="AU39" s="585"/>
      <c r="AV39" s="585"/>
      <c r="AW39" s="585"/>
      <c r="AX39" s="585"/>
      <c r="AY39" s="585"/>
      <c r="AZ39" s="585"/>
      <c r="BA39" s="585"/>
      <c r="BB39" s="585"/>
      <c r="BC39" s="585"/>
      <c r="BD39" s="175"/>
      <c r="BE39" s="584" t="str">
        <f t="shared" si="1"/>
        <v/>
      </c>
      <c r="BF39" s="584"/>
      <c r="BG39" s="585"/>
      <c r="BH39" s="585"/>
      <c r="BI39" s="585"/>
      <c r="BJ39" s="585"/>
      <c r="BK39" s="585"/>
      <c r="BL39" s="585"/>
      <c r="BM39" s="585"/>
      <c r="BN39" s="585"/>
      <c r="BO39" s="585"/>
      <c r="BP39" s="585"/>
      <c r="BQ39" s="585"/>
      <c r="BR39" s="585"/>
      <c r="BS39" s="585"/>
      <c r="BT39" s="585"/>
      <c r="BU39" s="585"/>
      <c r="BV39" s="175"/>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75"/>
      <c r="CO39" s="584">
        <f t="shared" si="3"/>
        <v>27</v>
      </c>
      <c r="CP39" s="584"/>
      <c r="CQ39" s="585" t="str">
        <f>IF('各会計、関係団体の財政状況及び健全化判断比率'!BS12="","",'各会計、関係団体の財政状況及び健全化判断比率'!BS12)</f>
        <v>(公財)神戸いきいき勤労財団</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202"/>
    </row>
    <row r="40" spans="1:113" ht="32.25" customHeight="1" x14ac:dyDescent="0.2">
      <c r="A40" s="175"/>
      <c r="B40" s="199"/>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75"/>
      <c r="U40" s="584" t="str">
        <f t="shared" si="4"/>
        <v/>
      </c>
      <c r="V40" s="584"/>
      <c r="W40" s="585"/>
      <c r="X40" s="585"/>
      <c r="Y40" s="585"/>
      <c r="Z40" s="585"/>
      <c r="AA40" s="585"/>
      <c r="AB40" s="585"/>
      <c r="AC40" s="585"/>
      <c r="AD40" s="585"/>
      <c r="AE40" s="585"/>
      <c r="AF40" s="585"/>
      <c r="AG40" s="585"/>
      <c r="AH40" s="585"/>
      <c r="AI40" s="585"/>
      <c r="AJ40" s="585"/>
      <c r="AK40" s="585"/>
      <c r="AL40" s="175"/>
      <c r="AM40" s="584">
        <f t="shared" si="0"/>
        <v>16</v>
      </c>
      <c r="AN40" s="584"/>
      <c r="AO40" s="585" t="str">
        <f>IF('各会計、関係団体の財政状況及び健全化判断比率'!B38="","",'各会計、関係団体の財政状況及び健全化判断比率'!B38)</f>
        <v>新都市整備事業会計</v>
      </c>
      <c r="AP40" s="585"/>
      <c r="AQ40" s="585"/>
      <c r="AR40" s="585"/>
      <c r="AS40" s="585"/>
      <c r="AT40" s="585"/>
      <c r="AU40" s="585"/>
      <c r="AV40" s="585"/>
      <c r="AW40" s="585"/>
      <c r="AX40" s="585"/>
      <c r="AY40" s="585"/>
      <c r="AZ40" s="585"/>
      <c r="BA40" s="585"/>
      <c r="BB40" s="585"/>
      <c r="BC40" s="585"/>
      <c r="BD40" s="175"/>
      <c r="BE40" s="584" t="str">
        <f t="shared" si="1"/>
        <v/>
      </c>
      <c r="BF40" s="584"/>
      <c r="BG40" s="585"/>
      <c r="BH40" s="585"/>
      <c r="BI40" s="585"/>
      <c r="BJ40" s="585"/>
      <c r="BK40" s="585"/>
      <c r="BL40" s="585"/>
      <c r="BM40" s="585"/>
      <c r="BN40" s="585"/>
      <c r="BO40" s="585"/>
      <c r="BP40" s="585"/>
      <c r="BQ40" s="585"/>
      <c r="BR40" s="585"/>
      <c r="BS40" s="585"/>
      <c r="BT40" s="585"/>
      <c r="BU40" s="585"/>
      <c r="BV40" s="175"/>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75"/>
      <c r="CO40" s="584">
        <f t="shared" si="3"/>
        <v>28</v>
      </c>
      <c r="CP40" s="584"/>
      <c r="CQ40" s="585" t="str">
        <f>IF('各会計、関係団体の財政状況及び健全化判断比率'!BS13="","",'各会計、関係団体の財政状況及び健全化判断比率'!BS13)</f>
        <v>(公財)神戸市スポーツ協会</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202"/>
    </row>
    <row r="41" spans="1:113" ht="32.25" customHeight="1" x14ac:dyDescent="0.2">
      <c r="A41" s="175"/>
      <c r="B41" s="199"/>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75"/>
      <c r="U41" s="584" t="str">
        <f t="shared" si="4"/>
        <v/>
      </c>
      <c r="V41" s="584"/>
      <c r="W41" s="585"/>
      <c r="X41" s="585"/>
      <c r="Y41" s="585"/>
      <c r="Z41" s="585"/>
      <c r="AA41" s="585"/>
      <c r="AB41" s="585"/>
      <c r="AC41" s="585"/>
      <c r="AD41" s="585"/>
      <c r="AE41" s="585"/>
      <c r="AF41" s="585"/>
      <c r="AG41" s="585"/>
      <c r="AH41" s="585"/>
      <c r="AI41" s="585"/>
      <c r="AJ41" s="585"/>
      <c r="AK41" s="585"/>
      <c r="AL41" s="175"/>
      <c r="AM41" s="584" t="str">
        <f t="shared" si="0"/>
        <v/>
      </c>
      <c r="AN41" s="584"/>
      <c r="AO41" s="585"/>
      <c r="AP41" s="585"/>
      <c r="AQ41" s="585"/>
      <c r="AR41" s="585"/>
      <c r="AS41" s="585"/>
      <c r="AT41" s="585"/>
      <c r="AU41" s="585"/>
      <c r="AV41" s="585"/>
      <c r="AW41" s="585"/>
      <c r="AX41" s="585"/>
      <c r="AY41" s="585"/>
      <c r="AZ41" s="585"/>
      <c r="BA41" s="585"/>
      <c r="BB41" s="585"/>
      <c r="BC41" s="585"/>
      <c r="BD41" s="175"/>
      <c r="BE41" s="584" t="str">
        <f t="shared" si="1"/>
        <v/>
      </c>
      <c r="BF41" s="584"/>
      <c r="BG41" s="585"/>
      <c r="BH41" s="585"/>
      <c r="BI41" s="585"/>
      <c r="BJ41" s="585"/>
      <c r="BK41" s="585"/>
      <c r="BL41" s="585"/>
      <c r="BM41" s="585"/>
      <c r="BN41" s="585"/>
      <c r="BO41" s="585"/>
      <c r="BP41" s="585"/>
      <c r="BQ41" s="585"/>
      <c r="BR41" s="585"/>
      <c r="BS41" s="585"/>
      <c r="BT41" s="585"/>
      <c r="BU41" s="585"/>
      <c r="BV41" s="175"/>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75"/>
      <c r="CO41" s="584">
        <f t="shared" si="3"/>
        <v>29</v>
      </c>
      <c r="CP41" s="584"/>
      <c r="CQ41" s="585" t="str">
        <f>IF('各会計、関係団体の財政状況及び健全化判断比率'!BS14="","",'各会計、関係団体の財政状況及び健全化判断比率'!BS14)</f>
        <v>(公財)神戸市民文化振興財団</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202"/>
    </row>
    <row r="42" spans="1:113" ht="32.25" customHeight="1" x14ac:dyDescent="0.2">
      <c r="B42" s="199"/>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75"/>
      <c r="U42" s="584" t="str">
        <f t="shared" si="4"/>
        <v/>
      </c>
      <c r="V42" s="584"/>
      <c r="W42" s="585"/>
      <c r="X42" s="585"/>
      <c r="Y42" s="585"/>
      <c r="Z42" s="585"/>
      <c r="AA42" s="585"/>
      <c r="AB42" s="585"/>
      <c r="AC42" s="585"/>
      <c r="AD42" s="585"/>
      <c r="AE42" s="585"/>
      <c r="AF42" s="585"/>
      <c r="AG42" s="585"/>
      <c r="AH42" s="585"/>
      <c r="AI42" s="585"/>
      <c r="AJ42" s="585"/>
      <c r="AK42" s="585"/>
      <c r="AL42" s="175"/>
      <c r="AM42" s="584" t="str">
        <f t="shared" si="0"/>
        <v/>
      </c>
      <c r="AN42" s="584"/>
      <c r="AO42" s="585"/>
      <c r="AP42" s="585"/>
      <c r="AQ42" s="585"/>
      <c r="AR42" s="585"/>
      <c r="AS42" s="585"/>
      <c r="AT42" s="585"/>
      <c r="AU42" s="585"/>
      <c r="AV42" s="585"/>
      <c r="AW42" s="585"/>
      <c r="AX42" s="585"/>
      <c r="AY42" s="585"/>
      <c r="AZ42" s="585"/>
      <c r="BA42" s="585"/>
      <c r="BB42" s="585"/>
      <c r="BC42" s="585"/>
      <c r="BD42" s="175"/>
      <c r="BE42" s="584" t="str">
        <f t="shared" si="1"/>
        <v/>
      </c>
      <c r="BF42" s="584"/>
      <c r="BG42" s="585"/>
      <c r="BH42" s="585"/>
      <c r="BI42" s="585"/>
      <c r="BJ42" s="585"/>
      <c r="BK42" s="585"/>
      <c r="BL42" s="585"/>
      <c r="BM42" s="585"/>
      <c r="BN42" s="585"/>
      <c r="BO42" s="585"/>
      <c r="BP42" s="585"/>
      <c r="BQ42" s="585"/>
      <c r="BR42" s="585"/>
      <c r="BS42" s="585"/>
      <c r="BT42" s="585"/>
      <c r="BU42" s="585"/>
      <c r="BV42" s="175"/>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75"/>
      <c r="CO42" s="584">
        <f t="shared" si="3"/>
        <v>30</v>
      </c>
      <c r="CP42" s="584"/>
      <c r="CQ42" s="585" t="str">
        <f>IF('各会計、関係団体の財政状況及び健全化判断比率'!BS15="","",'各会計、関係団体の財政状況及び健全化判断比率'!BS15)</f>
        <v>(公財)こうべ市民福祉振興協会</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202"/>
    </row>
    <row r="43" spans="1:113" ht="32.25" customHeight="1" x14ac:dyDescent="0.2">
      <c r="B43" s="199"/>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75"/>
      <c r="U43" s="584" t="str">
        <f t="shared" si="4"/>
        <v/>
      </c>
      <c r="V43" s="584"/>
      <c r="W43" s="585"/>
      <c r="X43" s="585"/>
      <c r="Y43" s="585"/>
      <c r="Z43" s="585"/>
      <c r="AA43" s="585"/>
      <c r="AB43" s="585"/>
      <c r="AC43" s="585"/>
      <c r="AD43" s="585"/>
      <c r="AE43" s="585"/>
      <c r="AF43" s="585"/>
      <c r="AG43" s="585"/>
      <c r="AH43" s="585"/>
      <c r="AI43" s="585"/>
      <c r="AJ43" s="585"/>
      <c r="AK43" s="585"/>
      <c r="AL43" s="175"/>
      <c r="AM43" s="584" t="str">
        <f t="shared" si="0"/>
        <v/>
      </c>
      <c r="AN43" s="584"/>
      <c r="AO43" s="585"/>
      <c r="AP43" s="585"/>
      <c r="AQ43" s="585"/>
      <c r="AR43" s="585"/>
      <c r="AS43" s="585"/>
      <c r="AT43" s="585"/>
      <c r="AU43" s="585"/>
      <c r="AV43" s="585"/>
      <c r="AW43" s="585"/>
      <c r="AX43" s="585"/>
      <c r="AY43" s="585"/>
      <c r="AZ43" s="585"/>
      <c r="BA43" s="585"/>
      <c r="BB43" s="585"/>
      <c r="BC43" s="585"/>
      <c r="BD43" s="175"/>
      <c r="BE43" s="584" t="str">
        <f t="shared" si="1"/>
        <v/>
      </c>
      <c r="BF43" s="584"/>
      <c r="BG43" s="585"/>
      <c r="BH43" s="585"/>
      <c r="BI43" s="585"/>
      <c r="BJ43" s="585"/>
      <c r="BK43" s="585"/>
      <c r="BL43" s="585"/>
      <c r="BM43" s="585"/>
      <c r="BN43" s="585"/>
      <c r="BO43" s="585"/>
      <c r="BP43" s="585"/>
      <c r="BQ43" s="585"/>
      <c r="BR43" s="585"/>
      <c r="BS43" s="585"/>
      <c r="BT43" s="585"/>
      <c r="BU43" s="585"/>
      <c r="BV43" s="175"/>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75"/>
      <c r="CO43" s="584">
        <f t="shared" si="3"/>
        <v>31</v>
      </c>
      <c r="CP43" s="584"/>
      <c r="CQ43" s="585" t="str">
        <f>IF('各会計、関係団体の財政状況及び健全化判断比率'!BS16="","",'各会計、関係団体の財政状況及び健全化判断比率'!BS16)</f>
        <v>(社福)神戸市社会福祉協議会</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k+I1iJ1RzcHy1OuWGzADw98LaaG3j+5bz/Tp1Suct+TW77Wu1LnfRL515hY6thDVGyYhQaCbN3RaKdHVH3zyVA==" saltValue="8L/OD9aLhu3+KHRPqAKdl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208" customWidth="1"/>
    <col min="2" max="2" width="2.36328125" style="208" customWidth="1"/>
    <col min="3" max="16" width="2.6328125" style="208" customWidth="1"/>
    <col min="17" max="17" width="2.36328125" style="208" customWidth="1"/>
    <col min="18" max="95" width="1.6328125" style="208" customWidth="1"/>
    <col min="96" max="133" width="1.6328125" style="220" customWidth="1"/>
    <col min="134" max="143" width="1.63281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589" t="s">
        <v>203</v>
      </c>
      <c r="DI1" s="590"/>
      <c r="DJ1" s="590"/>
      <c r="DK1" s="590"/>
      <c r="DL1" s="590"/>
      <c r="DM1" s="590"/>
      <c r="DN1" s="591"/>
      <c r="DO1" s="208"/>
      <c r="DP1" s="589" t="s">
        <v>204</v>
      </c>
      <c r="DQ1" s="590"/>
      <c r="DR1" s="590"/>
      <c r="DS1" s="590"/>
      <c r="DT1" s="590"/>
      <c r="DU1" s="590"/>
      <c r="DV1" s="590"/>
      <c r="DW1" s="590"/>
      <c r="DX1" s="590"/>
      <c r="DY1" s="590"/>
      <c r="DZ1" s="590"/>
      <c r="EA1" s="590"/>
      <c r="EB1" s="590"/>
      <c r="EC1" s="591"/>
      <c r="ED1" s="207"/>
      <c r="EE1" s="207"/>
      <c r="EF1" s="207"/>
      <c r="EG1" s="207"/>
      <c r="EH1" s="207"/>
      <c r="EI1" s="207"/>
      <c r="EJ1" s="207"/>
      <c r="EK1" s="207"/>
      <c r="EL1" s="207"/>
      <c r="EM1" s="207"/>
    </row>
    <row r="2" spans="2:143" ht="22.5" customHeight="1" x14ac:dyDescent="0.2">
      <c r="B2" s="209" t="s">
        <v>205</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321122432</v>
      </c>
      <c r="S5" s="600"/>
      <c r="T5" s="600"/>
      <c r="U5" s="600"/>
      <c r="V5" s="600"/>
      <c r="W5" s="600"/>
      <c r="X5" s="600"/>
      <c r="Y5" s="601"/>
      <c r="Z5" s="602">
        <v>33.700000000000003</v>
      </c>
      <c r="AA5" s="602"/>
      <c r="AB5" s="602"/>
      <c r="AC5" s="602"/>
      <c r="AD5" s="603">
        <v>296813095</v>
      </c>
      <c r="AE5" s="603"/>
      <c r="AF5" s="603"/>
      <c r="AG5" s="603"/>
      <c r="AH5" s="603"/>
      <c r="AI5" s="603"/>
      <c r="AJ5" s="603"/>
      <c r="AK5" s="603"/>
      <c r="AL5" s="604">
        <v>65</v>
      </c>
      <c r="AM5" s="605"/>
      <c r="AN5" s="605"/>
      <c r="AO5" s="606"/>
      <c r="AP5" s="596" t="s">
        <v>217</v>
      </c>
      <c r="AQ5" s="597"/>
      <c r="AR5" s="597"/>
      <c r="AS5" s="597"/>
      <c r="AT5" s="597"/>
      <c r="AU5" s="597"/>
      <c r="AV5" s="597"/>
      <c r="AW5" s="597"/>
      <c r="AX5" s="597"/>
      <c r="AY5" s="597"/>
      <c r="AZ5" s="597"/>
      <c r="BA5" s="597"/>
      <c r="BB5" s="597"/>
      <c r="BC5" s="597"/>
      <c r="BD5" s="597"/>
      <c r="BE5" s="597"/>
      <c r="BF5" s="598"/>
      <c r="BG5" s="610">
        <v>287023459</v>
      </c>
      <c r="BH5" s="611"/>
      <c r="BI5" s="611"/>
      <c r="BJ5" s="611"/>
      <c r="BK5" s="611"/>
      <c r="BL5" s="611"/>
      <c r="BM5" s="611"/>
      <c r="BN5" s="612"/>
      <c r="BO5" s="613">
        <v>89.4</v>
      </c>
      <c r="BP5" s="613"/>
      <c r="BQ5" s="613"/>
      <c r="BR5" s="613"/>
      <c r="BS5" s="614">
        <v>5092589</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4931326</v>
      </c>
      <c r="S6" s="611"/>
      <c r="T6" s="611"/>
      <c r="U6" s="611"/>
      <c r="V6" s="611"/>
      <c r="W6" s="611"/>
      <c r="X6" s="611"/>
      <c r="Y6" s="612"/>
      <c r="Z6" s="613">
        <v>0.5</v>
      </c>
      <c r="AA6" s="613"/>
      <c r="AB6" s="613"/>
      <c r="AC6" s="613"/>
      <c r="AD6" s="614">
        <v>4931326</v>
      </c>
      <c r="AE6" s="614"/>
      <c r="AF6" s="614"/>
      <c r="AG6" s="614"/>
      <c r="AH6" s="614"/>
      <c r="AI6" s="614"/>
      <c r="AJ6" s="614"/>
      <c r="AK6" s="614"/>
      <c r="AL6" s="615">
        <v>1.1000000000000001</v>
      </c>
      <c r="AM6" s="616"/>
      <c r="AN6" s="616"/>
      <c r="AO6" s="617"/>
      <c r="AP6" s="607" t="s">
        <v>222</v>
      </c>
      <c r="AQ6" s="608"/>
      <c r="AR6" s="608"/>
      <c r="AS6" s="608"/>
      <c r="AT6" s="608"/>
      <c r="AU6" s="608"/>
      <c r="AV6" s="608"/>
      <c r="AW6" s="608"/>
      <c r="AX6" s="608"/>
      <c r="AY6" s="608"/>
      <c r="AZ6" s="608"/>
      <c r="BA6" s="608"/>
      <c r="BB6" s="608"/>
      <c r="BC6" s="608"/>
      <c r="BD6" s="608"/>
      <c r="BE6" s="608"/>
      <c r="BF6" s="609"/>
      <c r="BG6" s="610">
        <v>287023459</v>
      </c>
      <c r="BH6" s="611"/>
      <c r="BI6" s="611"/>
      <c r="BJ6" s="611"/>
      <c r="BK6" s="611"/>
      <c r="BL6" s="611"/>
      <c r="BM6" s="611"/>
      <c r="BN6" s="612"/>
      <c r="BO6" s="613">
        <v>89.4</v>
      </c>
      <c r="BP6" s="613"/>
      <c r="BQ6" s="613"/>
      <c r="BR6" s="613"/>
      <c r="BS6" s="614">
        <v>5092589</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2017037</v>
      </c>
      <c r="CS6" s="611"/>
      <c r="CT6" s="611"/>
      <c r="CU6" s="611"/>
      <c r="CV6" s="611"/>
      <c r="CW6" s="611"/>
      <c r="CX6" s="611"/>
      <c r="CY6" s="612"/>
      <c r="CZ6" s="604">
        <v>0.2</v>
      </c>
      <c r="DA6" s="605"/>
      <c r="DB6" s="605"/>
      <c r="DC6" s="621"/>
      <c r="DD6" s="619">
        <v>27715</v>
      </c>
      <c r="DE6" s="611"/>
      <c r="DF6" s="611"/>
      <c r="DG6" s="611"/>
      <c r="DH6" s="611"/>
      <c r="DI6" s="611"/>
      <c r="DJ6" s="611"/>
      <c r="DK6" s="611"/>
      <c r="DL6" s="611"/>
      <c r="DM6" s="611"/>
      <c r="DN6" s="611"/>
      <c r="DO6" s="611"/>
      <c r="DP6" s="612"/>
      <c r="DQ6" s="619">
        <v>1991254</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138045</v>
      </c>
      <c r="S7" s="611"/>
      <c r="T7" s="611"/>
      <c r="U7" s="611"/>
      <c r="V7" s="611"/>
      <c r="W7" s="611"/>
      <c r="X7" s="611"/>
      <c r="Y7" s="612"/>
      <c r="Z7" s="613">
        <v>0</v>
      </c>
      <c r="AA7" s="613"/>
      <c r="AB7" s="613"/>
      <c r="AC7" s="613"/>
      <c r="AD7" s="614">
        <v>138045</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153620567</v>
      </c>
      <c r="BH7" s="611"/>
      <c r="BI7" s="611"/>
      <c r="BJ7" s="611"/>
      <c r="BK7" s="611"/>
      <c r="BL7" s="611"/>
      <c r="BM7" s="611"/>
      <c r="BN7" s="612"/>
      <c r="BO7" s="613">
        <v>47.8</v>
      </c>
      <c r="BP7" s="613"/>
      <c r="BQ7" s="613"/>
      <c r="BR7" s="613"/>
      <c r="BS7" s="614">
        <v>5092589</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64381365</v>
      </c>
      <c r="CS7" s="611"/>
      <c r="CT7" s="611"/>
      <c r="CU7" s="611"/>
      <c r="CV7" s="611"/>
      <c r="CW7" s="611"/>
      <c r="CX7" s="611"/>
      <c r="CY7" s="612"/>
      <c r="CZ7" s="613">
        <v>6.9</v>
      </c>
      <c r="DA7" s="613"/>
      <c r="DB7" s="613"/>
      <c r="DC7" s="613"/>
      <c r="DD7" s="619">
        <v>8057056</v>
      </c>
      <c r="DE7" s="611"/>
      <c r="DF7" s="611"/>
      <c r="DG7" s="611"/>
      <c r="DH7" s="611"/>
      <c r="DI7" s="611"/>
      <c r="DJ7" s="611"/>
      <c r="DK7" s="611"/>
      <c r="DL7" s="611"/>
      <c r="DM7" s="611"/>
      <c r="DN7" s="611"/>
      <c r="DO7" s="611"/>
      <c r="DP7" s="612"/>
      <c r="DQ7" s="619">
        <v>45236759</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2528128</v>
      </c>
      <c r="S8" s="611"/>
      <c r="T8" s="611"/>
      <c r="U8" s="611"/>
      <c r="V8" s="611"/>
      <c r="W8" s="611"/>
      <c r="X8" s="611"/>
      <c r="Y8" s="612"/>
      <c r="Z8" s="613">
        <v>0.3</v>
      </c>
      <c r="AA8" s="613"/>
      <c r="AB8" s="613"/>
      <c r="AC8" s="613"/>
      <c r="AD8" s="614">
        <v>2528128</v>
      </c>
      <c r="AE8" s="614"/>
      <c r="AF8" s="614"/>
      <c r="AG8" s="614"/>
      <c r="AH8" s="614"/>
      <c r="AI8" s="614"/>
      <c r="AJ8" s="614"/>
      <c r="AK8" s="614"/>
      <c r="AL8" s="615">
        <v>0.6</v>
      </c>
      <c r="AM8" s="616"/>
      <c r="AN8" s="616"/>
      <c r="AO8" s="617"/>
      <c r="AP8" s="607" t="s">
        <v>228</v>
      </c>
      <c r="AQ8" s="608"/>
      <c r="AR8" s="608"/>
      <c r="AS8" s="608"/>
      <c r="AT8" s="608"/>
      <c r="AU8" s="608"/>
      <c r="AV8" s="608"/>
      <c r="AW8" s="608"/>
      <c r="AX8" s="608"/>
      <c r="AY8" s="608"/>
      <c r="AZ8" s="608"/>
      <c r="BA8" s="608"/>
      <c r="BB8" s="608"/>
      <c r="BC8" s="608"/>
      <c r="BD8" s="608"/>
      <c r="BE8" s="608"/>
      <c r="BF8" s="609"/>
      <c r="BG8" s="610">
        <v>2849126</v>
      </c>
      <c r="BH8" s="611"/>
      <c r="BI8" s="611"/>
      <c r="BJ8" s="611"/>
      <c r="BK8" s="611"/>
      <c r="BL8" s="611"/>
      <c r="BM8" s="611"/>
      <c r="BN8" s="612"/>
      <c r="BO8" s="613">
        <v>0.9</v>
      </c>
      <c r="BP8" s="613"/>
      <c r="BQ8" s="613"/>
      <c r="BR8" s="613"/>
      <c r="BS8" s="614">
        <v>290927</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370849461</v>
      </c>
      <c r="CS8" s="611"/>
      <c r="CT8" s="611"/>
      <c r="CU8" s="611"/>
      <c r="CV8" s="611"/>
      <c r="CW8" s="611"/>
      <c r="CX8" s="611"/>
      <c r="CY8" s="612"/>
      <c r="CZ8" s="613">
        <v>39.799999999999997</v>
      </c>
      <c r="DA8" s="613"/>
      <c r="DB8" s="613"/>
      <c r="DC8" s="613"/>
      <c r="DD8" s="619">
        <v>3476964</v>
      </c>
      <c r="DE8" s="611"/>
      <c r="DF8" s="611"/>
      <c r="DG8" s="611"/>
      <c r="DH8" s="611"/>
      <c r="DI8" s="611"/>
      <c r="DJ8" s="611"/>
      <c r="DK8" s="611"/>
      <c r="DL8" s="611"/>
      <c r="DM8" s="611"/>
      <c r="DN8" s="611"/>
      <c r="DO8" s="611"/>
      <c r="DP8" s="612"/>
      <c r="DQ8" s="619">
        <v>181957849</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2696710</v>
      </c>
      <c r="S9" s="611"/>
      <c r="T9" s="611"/>
      <c r="U9" s="611"/>
      <c r="V9" s="611"/>
      <c r="W9" s="611"/>
      <c r="X9" s="611"/>
      <c r="Y9" s="612"/>
      <c r="Z9" s="613">
        <v>0.3</v>
      </c>
      <c r="AA9" s="613"/>
      <c r="AB9" s="613"/>
      <c r="AC9" s="613"/>
      <c r="AD9" s="614">
        <v>2696710</v>
      </c>
      <c r="AE9" s="614"/>
      <c r="AF9" s="614"/>
      <c r="AG9" s="614"/>
      <c r="AH9" s="614"/>
      <c r="AI9" s="614"/>
      <c r="AJ9" s="614"/>
      <c r="AK9" s="614"/>
      <c r="AL9" s="615">
        <v>0.6</v>
      </c>
      <c r="AM9" s="616"/>
      <c r="AN9" s="616"/>
      <c r="AO9" s="617"/>
      <c r="AP9" s="607" t="s">
        <v>231</v>
      </c>
      <c r="AQ9" s="608"/>
      <c r="AR9" s="608"/>
      <c r="AS9" s="608"/>
      <c r="AT9" s="608"/>
      <c r="AU9" s="608"/>
      <c r="AV9" s="608"/>
      <c r="AW9" s="608"/>
      <c r="AX9" s="608"/>
      <c r="AY9" s="608"/>
      <c r="AZ9" s="608"/>
      <c r="BA9" s="608"/>
      <c r="BB9" s="608"/>
      <c r="BC9" s="608"/>
      <c r="BD9" s="608"/>
      <c r="BE9" s="608"/>
      <c r="BF9" s="609"/>
      <c r="BG9" s="610">
        <v>127495160</v>
      </c>
      <c r="BH9" s="611"/>
      <c r="BI9" s="611"/>
      <c r="BJ9" s="611"/>
      <c r="BK9" s="611"/>
      <c r="BL9" s="611"/>
      <c r="BM9" s="611"/>
      <c r="BN9" s="612"/>
      <c r="BO9" s="613">
        <v>39.700000000000003</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67393708</v>
      </c>
      <c r="CS9" s="611"/>
      <c r="CT9" s="611"/>
      <c r="CU9" s="611"/>
      <c r="CV9" s="611"/>
      <c r="CW9" s="611"/>
      <c r="CX9" s="611"/>
      <c r="CY9" s="612"/>
      <c r="CZ9" s="613">
        <v>7.2</v>
      </c>
      <c r="DA9" s="613"/>
      <c r="DB9" s="613"/>
      <c r="DC9" s="613"/>
      <c r="DD9" s="619">
        <v>4312774</v>
      </c>
      <c r="DE9" s="611"/>
      <c r="DF9" s="611"/>
      <c r="DG9" s="611"/>
      <c r="DH9" s="611"/>
      <c r="DI9" s="611"/>
      <c r="DJ9" s="611"/>
      <c r="DK9" s="611"/>
      <c r="DL9" s="611"/>
      <c r="DM9" s="611"/>
      <c r="DN9" s="611"/>
      <c r="DO9" s="611"/>
      <c r="DP9" s="612"/>
      <c r="DQ9" s="619">
        <v>37938605</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v>374445</v>
      </c>
      <c r="S10" s="611"/>
      <c r="T10" s="611"/>
      <c r="U10" s="611"/>
      <c r="V10" s="611"/>
      <c r="W10" s="611"/>
      <c r="X10" s="611"/>
      <c r="Y10" s="612"/>
      <c r="Z10" s="613">
        <v>0</v>
      </c>
      <c r="AA10" s="613"/>
      <c r="AB10" s="613"/>
      <c r="AC10" s="613"/>
      <c r="AD10" s="614">
        <v>374445</v>
      </c>
      <c r="AE10" s="614"/>
      <c r="AF10" s="614"/>
      <c r="AG10" s="614"/>
      <c r="AH10" s="614"/>
      <c r="AI10" s="614"/>
      <c r="AJ10" s="614"/>
      <c r="AK10" s="614"/>
      <c r="AL10" s="615">
        <v>0.1</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5677309</v>
      </c>
      <c r="BH10" s="611"/>
      <c r="BI10" s="611"/>
      <c r="BJ10" s="611"/>
      <c r="BK10" s="611"/>
      <c r="BL10" s="611"/>
      <c r="BM10" s="611"/>
      <c r="BN10" s="612"/>
      <c r="BO10" s="613">
        <v>1.8</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301232</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162788</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37020573</v>
      </c>
      <c r="S11" s="611"/>
      <c r="T11" s="611"/>
      <c r="U11" s="611"/>
      <c r="V11" s="611"/>
      <c r="W11" s="611"/>
      <c r="X11" s="611"/>
      <c r="Y11" s="612"/>
      <c r="Z11" s="615">
        <v>3.9</v>
      </c>
      <c r="AA11" s="616"/>
      <c r="AB11" s="616"/>
      <c r="AC11" s="622"/>
      <c r="AD11" s="619">
        <v>37020573</v>
      </c>
      <c r="AE11" s="611"/>
      <c r="AF11" s="611"/>
      <c r="AG11" s="611"/>
      <c r="AH11" s="611"/>
      <c r="AI11" s="611"/>
      <c r="AJ11" s="611"/>
      <c r="AK11" s="612"/>
      <c r="AL11" s="615">
        <v>8.1</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17598972</v>
      </c>
      <c r="BH11" s="611"/>
      <c r="BI11" s="611"/>
      <c r="BJ11" s="611"/>
      <c r="BK11" s="611"/>
      <c r="BL11" s="611"/>
      <c r="BM11" s="611"/>
      <c r="BN11" s="612"/>
      <c r="BO11" s="613">
        <v>5.5</v>
      </c>
      <c r="BP11" s="613"/>
      <c r="BQ11" s="613"/>
      <c r="BR11" s="613"/>
      <c r="BS11" s="614">
        <v>4801662</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7164175</v>
      </c>
      <c r="CS11" s="611"/>
      <c r="CT11" s="611"/>
      <c r="CU11" s="611"/>
      <c r="CV11" s="611"/>
      <c r="CW11" s="611"/>
      <c r="CX11" s="611"/>
      <c r="CY11" s="612"/>
      <c r="CZ11" s="613">
        <v>0.8</v>
      </c>
      <c r="DA11" s="613"/>
      <c r="DB11" s="613"/>
      <c r="DC11" s="613"/>
      <c r="DD11" s="619">
        <v>3038907</v>
      </c>
      <c r="DE11" s="611"/>
      <c r="DF11" s="611"/>
      <c r="DG11" s="611"/>
      <c r="DH11" s="611"/>
      <c r="DI11" s="611"/>
      <c r="DJ11" s="611"/>
      <c r="DK11" s="611"/>
      <c r="DL11" s="611"/>
      <c r="DM11" s="611"/>
      <c r="DN11" s="611"/>
      <c r="DO11" s="611"/>
      <c r="DP11" s="612"/>
      <c r="DQ11" s="619">
        <v>3658604</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v>356219</v>
      </c>
      <c r="S12" s="611"/>
      <c r="T12" s="611"/>
      <c r="U12" s="611"/>
      <c r="V12" s="611"/>
      <c r="W12" s="611"/>
      <c r="X12" s="611"/>
      <c r="Y12" s="612"/>
      <c r="Z12" s="613">
        <v>0</v>
      </c>
      <c r="AA12" s="613"/>
      <c r="AB12" s="613"/>
      <c r="AC12" s="613"/>
      <c r="AD12" s="614">
        <v>356219</v>
      </c>
      <c r="AE12" s="614"/>
      <c r="AF12" s="614"/>
      <c r="AG12" s="614"/>
      <c r="AH12" s="614"/>
      <c r="AI12" s="614"/>
      <c r="AJ12" s="614"/>
      <c r="AK12" s="614"/>
      <c r="AL12" s="615">
        <v>0.1</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121312828</v>
      </c>
      <c r="BH12" s="611"/>
      <c r="BI12" s="611"/>
      <c r="BJ12" s="611"/>
      <c r="BK12" s="611"/>
      <c r="BL12" s="611"/>
      <c r="BM12" s="611"/>
      <c r="BN12" s="612"/>
      <c r="BO12" s="613">
        <v>37.799999999999997</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8204618</v>
      </c>
      <c r="CS12" s="611"/>
      <c r="CT12" s="611"/>
      <c r="CU12" s="611"/>
      <c r="CV12" s="611"/>
      <c r="CW12" s="611"/>
      <c r="CX12" s="611"/>
      <c r="CY12" s="612"/>
      <c r="CZ12" s="613">
        <v>0.9</v>
      </c>
      <c r="DA12" s="613"/>
      <c r="DB12" s="613"/>
      <c r="DC12" s="613"/>
      <c r="DD12" s="619">
        <v>875320</v>
      </c>
      <c r="DE12" s="611"/>
      <c r="DF12" s="611"/>
      <c r="DG12" s="611"/>
      <c r="DH12" s="611"/>
      <c r="DI12" s="611"/>
      <c r="DJ12" s="611"/>
      <c r="DK12" s="611"/>
      <c r="DL12" s="611"/>
      <c r="DM12" s="611"/>
      <c r="DN12" s="611"/>
      <c r="DO12" s="611"/>
      <c r="DP12" s="612"/>
      <c r="DQ12" s="619">
        <v>4230895</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120619388</v>
      </c>
      <c r="BH13" s="611"/>
      <c r="BI13" s="611"/>
      <c r="BJ13" s="611"/>
      <c r="BK13" s="611"/>
      <c r="BL13" s="611"/>
      <c r="BM13" s="611"/>
      <c r="BN13" s="612"/>
      <c r="BO13" s="613">
        <v>37.6</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116661299</v>
      </c>
      <c r="CS13" s="611"/>
      <c r="CT13" s="611"/>
      <c r="CU13" s="611"/>
      <c r="CV13" s="611"/>
      <c r="CW13" s="611"/>
      <c r="CX13" s="611"/>
      <c r="CY13" s="612"/>
      <c r="CZ13" s="613">
        <v>12.5</v>
      </c>
      <c r="DA13" s="613"/>
      <c r="DB13" s="613"/>
      <c r="DC13" s="613"/>
      <c r="DD13" s="619">
        <v>70238738</v>
      </c>
      <c r="DE13" s="611"/>
      <c r="DF13" s="611"/>
      <c r="DG13" s="611"/>
      <c r="DH13" s="611"/>
      <c r="DI13" s="611"/>
      <c r="DJ13" s="611"/>
      <c r="DK13" s="611"/>
      <c r="DL13" s="611"/>
      <c r="DM13" s="611"/>
      <c r="DN13" s="611"/>
      <c r="DO13" s="611"/>
      <c r="DP13" s="612"/>
      <c r="DQ13" s="619">
        <v>31764472</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v>43366</v>
      </c>
      <c r="S14" s="611"/>
      <c r="T14" s="611"/>
      <c r="U14" s="611"/>
      <c r="V14" s="611"/>
      <c r="W14" s="611"/>
      <c r="X14" s="611"/>
      <c r="Y14" s="612"/>
      <c r="Z14" s="613">
        <v>0</v>
      </c>
      <c r="AA14" s="613"/>
      <c r="AB14" s="613"/>
      <c r="AC14" s="613"/>
      <c r="AD14" s="614">
        <v>43366</v>
      </c>
      <c r="AE14" s="614"/>
      <c r="AF14" s="614"/>
      <c r="AG14" s="614"/>
      <c r="AH14" s="614"/>
      <c r="AI14" s="614"/>
      <c r="AJ14" s="614"/>
      <c r="AK14" s="614"/>
      <c r="AL14" s="615">
        <v>0</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1975999</v>
      </c>
      <c r="BH14" s="611"/>
      <c r="BI14" s="611"/>
      <c r="BJ14" s="611"/>
      <c r="BK14" s="611"/>
      <c r="BL14" s="611"/>
      <c r="BM14" s="611"/>
      <c r="BN14" s="612"/>
      <c r="BO14" s="613">
        <v>0.6</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18448257</v>
      </c>
      <c r="CS14" s="611"/>
      <c r="CT14" s="611"/>
      <c r="CU14" s="611"/>
      <c r="CV14" s="611"/>
      <c r="CW14" s="611"/>
      <c r="CX14" s="611"/>
      <c r="CY14" s="612"/>
      <c r="CZ14" s="613">
        <v>2</v>
      </c>
      <c r="DA14" s="613"/>
      <c r="DB14" s="613"/>
      <c r="DC14" s="613"/>
      <c r="DD14" s="619">
        <v>1984038</v>
      </c>
      <c r="DE14" s="611"/>
      <c r="DF14" s="611"/>
      <c r="DG14" s="611"/>
      <c r="DH14" s="611"/>
      <c r="DI14" s="611"/>
      <c r="DJ14" s="611"/>
      <c r="DK14" s="611"/>
      <c r="DL14" s="611"/>
      <c r="DM14" s="611"/>
      <c r="DN14" s="611"/>
      <c r="DO14" s="611"/>
      <c r="DP14" s="612"/>
      <c r="DQ14" s="619">
        <v>16545835</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6433667</v>
      </c>
      <c r="S15" s="611"/>
      <c r="T15" s="611"/>
      <c r="U15" s="611"/>
      <c r="V15" s="611"/>
      <c r="W15" s="611"/>
      <c r="X15" s="611"/>
      <c r="Y15" s="612"/>
      <c r="Z15" s="613">
        <v>0.7</v>
      </c>
      <c r="AA15" s="613"/>
      <c r="AB15" s="613"/>
      <c r="AC15" s="613"/>
      <c r="AD15" s="614">
        <v>6433667</v>
      </c>
      <c r="AE15" s="614"/>
      <c r="AF15" s="614"/>
      <c r="AG15" s="614"/>
      <c r="AH15" s="614"/>
      <c r="AI15" s="614"/>
      <c r="AJ15" s="614"/>
      <c r="AK15" s="614"/>
      <c r="AL15" s="615">
        <v>1.4</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10114065</v>
      </c>
      <c r="BH15" s="611"/>
      <c r="BI15" s="611"/>
      <c r="BJ15" s="611"/>
      <c r="BK15" s="611"/>
      <c r="BL15" s="611"/>
      <c r="BM15" s="611"/>
      <c r="BN15" s="612"/>
      <c r="BO15" s="613">
        <v>3.1</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146454558</v>
      </c>
      <c r="CS15" s="611"/>
      <c r="CT15" s="611"/>
      <c r="CU15" s="611"/>
      <c r="CV15" s="611"/>
      <c r="CW15" s="611"/>
      <c r="CX15" s="611"/>
      <c r="CY15" s="612"/>
      <c r="CZ15" s="613">
        <v>15.7</v>
      </c>
      <c r="DA15" s="613"/>
      <c r="DB15" s="613"/>
      <c r="DC15" s="613"/>
      <c r="DD15" s="619">
        <v>18345287</v>
      </c>
      <c r="DE15" s="611"/>
      <c r="DF15" s="611"/>
      <c r="DG15" s="611"/>
      <c r="DH15" s="611"/>
      <c r="DI15" s="611"/>
      <c r="DJ15" s="611"/>
      <c r="DK15" s="611"/>
      <c r="DL15" s="611"/>
      <c r="DM15" s="611"/>
      <c r="DN15" s="611"/>
      <c r="DO15" s="611"/>
      <c r="DP15" s="612"/>
      <c r="DQ15" s="619">
        <v>107426269</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946919</v>
      </c>
      <c r="S16" s="611"/>
      <c r="T16" s="611"/>
      <c r="U16" s="611"/>
      <c r="V16" s="611"/>
      <c r="W16" s="611"/>
      <c r="X16" s="611"/>
      <c r="Y16" s="612"/>
      <c r="Z16" s="613">
        <v>0.1</v>
      </c>
      <c r="AA16" s="613"/>
      <c r="AB16" s="613"/>
      <c r="AC16" s="613"/>
      <c r="AD16" s="614">
        <v>946919</v>
      </c>
      <c r="AE16" s="614"/>
      <c r="AF16" s="614"/>
      <c r="AG16" s="614"/>
      <c r="AH16" s="614"/>
      <c r="AI16" s="614"/>
      <c r="AJ16" s="614"/>
      <c r="AK16" s="614"/>
      <c r="AL16" s="615">
        <v>0.2</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32358</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23447</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4164466</v>
      </c>
      <c r="S17" s="611"/>
      <c r="T17" s="611"/>
      <c r="U17" s="611"/>
      <c r="V17" s="611"/>
      <c r="W17" s="611"/>
      <c r="X17" s="611"/>
      <c r="Y17" s="612"/>
      <c r="Z17" s="613">
        <v>0.4</v>
      </c>
      <c r="AA17" s="613"/>
      <c r="AB17" s="613"/>
      <c r="AC17" s="613"/>
      <c r="AD17" s="614">
        <v>4164466</v>
      </c>
      <c r="AE17" s="614"/>
      <c r="AF17" s="614"/>
      <c r="AG17" s="614"/>
      <c r="AH17" s="614"/>
      <c r="AI17" s="614"/>
      <c r="AJ17" s="614"/>
      <c r="AK17" s="614"/>
      <c r="AL17" s="615">
        <v>0.9</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116163570</v>
      </c>
      <c r="CS17" s="611"/>
      <c r="CT17" s="611"/>
      <c r="CU17" s="611"/>
      <c r="CV17" s="611"/>
      <c r="CW17" s="611"/>
      <c r="CX17" s="611"/>
      <c r="CY17" s="612"/>
      <c r="CZ17" s="613">
        <v>12.5</v>
      </c>
      <c r="DA17" s="613"/>
      <c r="DB17" s="613"/>
      <c r="DC17" s="613"/>
      <c r="DD17" s="619" t="s">
        <v>122</v>
      </c>
      <c r="DE17" s="611"/>
      <c r="DF17" s="611"/>
      <c r="DG17" s="611"/>
      <c r="DH17" s="611"/>
      <c r="DI17" s="611"/>
      <c r="DJ17" s="611"/>
      <c r="DK17" s="611"/>
      <c r="DL17" s="611"/>
      <c r="DM17" s="611"/>
      <c r="DN17" s="611"/>
      <c r="DO17" s="611"/>
      <c r="DP17" s="612"/>
      <c r="DQ17" s="619">
        <v>101248035</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1666368</v>
      </c>
      <c r="S18" s="611"/>
      <c r="T18" s="611"/>
      <c r="U18" s="611"/>
      <c r="V18" s="611"/>
      <c r="W18" s="611"/>
      <c r="X18" s="611"/>
      <c r="Y18" s="612"/>
      <c r="Z18" s="613">
        <v>0.2</v>
      </c>
      <c r="AA18" s="613"/>
      <c r="AB18" s="613"/>
      <c r="AC18" s="613"/>
      <c r="AD18" s="614">
        <v>1666368</v>
      </c>
      <c r="AE18" s="614"/>
      <c r="AF18" s="614"/>
      <c r="AG18" s="614"/>
      <c r="AH18" s="614"/>
      <c r="AI18" s="614"/>
      <c r="AJ18" s="614"/>
      <c r="AK18" s="614"/>
      <c r="AL18" s="615">
        <v>0.4</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v>13478962</v>
      </c>
      <c r="CS18" s="611"/>
      <c r="CT18" s="611"/>
      <c r="CU18" s="611"/>
      <c r="CV18" s="611"/>
      <c r="CW18" s="611"/>
      <c r="CX18" s="611"/>
      <c r="CY18" s="612"/>
      <c r="CZ18" s="613">
        <v>1.4</v>
      </c>
      <c r="DA18" s="613"/>
      <c r="DB18" s="613"/>
      <c r="DC18" s="613"/>
      <c r="DD18" s="619" t="s">
        <v>122</v>
      </c>
      <c r="DE18" s="611"/>
      <c r="DF18" s="611"/>
      <c r="DG18" s="611"/>
      <c r="DH18" s="611"/>
      <c r="DI18" s="611"/>
      <c r="DJ18" s="611"/>
      <c r="DK18" s="611"/>
      <c r="DL18" s="611"/>
      <c r="DM18" s="611"/>
      <c r="DN18" s="611"/>
      <c r="DO18" s="611"/>
      <c r="DP18" s="612"/>
      <c r="DQ18" s="619">
        <v>13478962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1589451</v>
      </c>
      <c r="S19" s="611"/>
      <c r="T19" s="611"/>
      <c r="U19" s="611"/>
      <c r="V19" s="611"/>
      <c r="W19" s="611"/>
      <c r="X19" s="611"/>
      <c r="Y19" s="612"/>
      <c r="Z19" s="613">
        <v>0.2</v>
      </c>
      <c r="AA19" s="613"/>
      <c r="AB19" s="613"/>
      <c r="AC19" s="613"/>
      <c r="AD19" s="614">
        <v>1589451</v>
      </c>
      <c r="AE19" s="614"/>
      <c r="AF19" s="614"/>
      <c r="AG19" s="614"/>
      <c r="AH19" s="614"/>
      <c r="AI19" s="614"/>
      <c r="AJ19" s="614"/>
      <c r="AK19" s="614"/>
      <c r="AL19" s="615">
        <v>0.3</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34098973</v>
      </c>
      <c r="BH19" s="611"/>
      <c r="BI19" s="611"/>
      <c r="BJ19" s="611"/>
      <c r="BK19" s="611"/>
      <c r="BL19" s="611"/>
      <c r="BM19" s="611"/>
      <c r="BN19" s="612"/>
      <c r="BO19" s="613">
        <v>10.6</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76917</v>
      </c>
      <c r="S20" s="611"/>
      <c r="T20" s="611"/>
      <c r="U20" s="611"/>
      <c r="V20" s="611"/>
      <c r="W20" s="611"/>
      <c r="X20" s="611"/>
      <c r="Y20" s="612"/>
      <c r="Z20" s="613">
        <v>0</v>
      </c>
      <c r="AA20" s="613"/>
      <c r="AB20" s="613"/>
      <c r="AC20" s="613"/>
      <c r="AD20" s="614">
        <v>76917</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34098973</v>
      </c>
      <c r="BH20" s="611"/>
      <c r="BI20" s="611"/>
      <c r="BJ20" s="611"/>
      <c r="BK20" s="611"/>
      <c r="BL20" s="611"/>
      <c r="BM20" s="611"/>
      <c r="BN20" s="612"/>
      <c r="BO20" s="613">
        <v>10.6</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931550600</v>
      </c>
      <c r="CS20" s="611"/>
      <c r="CT20" s="611"/>
      <c r="CU20" s="611"/>
      <c r="CV20" s="611"/>
      <c r="CW20" s="611"/>
      <c r="CX20" s="611"/>
      <c r="CY20" s="612"/>
      <c r="CZ20" s="613">
        <v>100</v>
      </c>
      <c r="DA20" s="613"/>
      <c r="DB20" s="613"/>
      <c r="DC20" s="613"/>
      <c r="DD20" s="619">
        <v>110356799</v>
      </c>
      <c r="DE20" s="611"/>
      <c r="DF20" s="611"/>
      <c r="DG20" s="611"/>
      <c r="DH20" s="611"/>
      <c r="DI20" s="611"/>
      <c r="DJ20" s="611"/>
      <c r="DK20" s="611"/>
      <c r="DL20" s="611"/>
      <c r="DM20" s="611"/>
      <c r="DN20" s="611"/>
      <c r="DO20" s="611"/>
      <c r="DP20" s="612"/>
      <c r="DQ20" s="619">
        <v>545663774</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89168545</v>
      </c>
      <c r="S21" s="611"/>
      <c r="T21" s="611"/>
      <c r="U21" s="611"/>
      <c r="V21" s="611"/>
      <c r="W21" s="611"/>
      <c r="X21" s="611"/>
      <c r="Y21" s="612"/>
      <c r="Z21" s="613">
        <v>9.4</v>
      </c>
      <c r="AA21" s="613"/>
      <c r="AB21" s="613"/>
      <c r="AC21" s="613"/>
      <c r="AD21" s="614">
        <v>86606450</v>
      </c>
      <c r="AE21" s="614"/>
      <c r="AF21" s="614"/>
      <c r="AG21" s="614"/>
      <c r="AH21" s="614"/>
      <c r="AI21" s="614"/>
      <c r="AJ21" s="614"/>
      <c r="AK21" s="614"/>
      <c r="AL21" s="615">
        <v>19</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298315</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86606450</v>
      </c>
      <c r="S22" s="611"/>
      <c r="T22" s="611"/>
      <c r="U22" s="611"/>
      <c r="V22" s="611"/>
      <c r="W22" s="611"/>
      <c r="X22" s="611"/>
      <c r="Y22" s="612"/>
      <c r="Z22" s="613">
        <v>9.1</v>
      </c>
      <c r="AA22" s="613"/>
      <c r="AB22" s="613"/>
      <c r="AC22" s="613"/>
      <c r="AD22" s="614">
        <v>86606450</v>
      </c>
      <c r="AE22" s="614"/>
      <c r="AF22" s="614"/>
      <c r="AG22" s="614"/>
      <c r="AH22" s="614"/>
      <c r="AI22" s="614"/>
      <c r="AJ22" s="614"/>
      <c r="AK22" s="614"/>
      <c r="AL22" s="615">
        <v>19</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v>9782353</v>
      </c>
      <c r="BH22" s="611"/>
      <c r="BI22" s="611"/>
      <c r="BJ22" s="611"/>
      <c r="BK22" s="611"/>
      <c r="BL22" s="611"/>
      <c r="BM22" s="611"/>
      <c r="BN22" s="612"/>
      <c r="BO22" s="613">
        <v>3</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2562040</v>
      </c>
      <c r="S23" s="611"/>
      <c r="T23" s="611"/>
      <c r="U23" s="611"/>
      <c r="V23" s="611"/>
      <c r="W23" s="611"/>
      <c r="X23" s="611"/>
      <c r="Y23" s="612"/>
      <c r="Z23" s="613">
        <v>0.3</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v>24018305</v>
      </c>
      <c r="BH23" s="611"/>
      <c r="BI23" s="611"/>
      <c r="BJ23" s="611"/>
      <c r="BK23" s="611"/>
      <c r="BL23" s="611"/>
      <c r="BM23" s="611"/>
      <c r="BN23" s="612"/>
      <c r="BO23" s="613">
        <v>7.5</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v>55</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549674336</v>
      </c>
      <c r="CS24" s="600"/>
      <c r="CT24" s="600"/>
      <c r="CU24" s="600"/>
      <c r="CV24" s="600"/>
      <c r="CW24" s="600"/>
      <c r="CX24" s="600"/>
      <c r="CY24" s="601"/>
      <c r="CZ24" s="604">
        <v>59</v>
      </c>
      <c r="DA24" s="605"/>
      <c r="DB24" s="605"/>
      <c r="DC24" s="621"/>
      <c r="DD24" s="645">
        <v>347550110</v>
      </c>
      <c r="DE24" s="600"/>
      <c r="DF24" s="600"/>
      <c r="DG24" s="600"/>
      <c r="DH24" s="600"/>
      <c r="DI24" s="600"/>
      <c r="DJ24" s="600"/>
      <c r="DK24" s="601"/>
      <c r="DL24" s="645">
        <v>323003407</v>
      </c>
      <c r="DM24" s="600"/>
      <c r="DN24" s="600"/>
      <c r="DO24" s="600"/>
      <c r="DP24" s="600"/>
      <c r="DQ24" s="600"/>
      <c r="DR24" s="600"/>
      <c r="DS24" s="600"/>
      <c r="DT24" s="600"/>
      <c r="DU24" s="600"/>
      <c r="DV24" s="601"/>
      <c r="DW24" s="604">
        <v>67.8</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471591209</v>
      </c>
      <c r="S25" s="611"/>
      <c r="T25" s="611"/>
      <c r="U25" s="611"/>
      <c r="V25" s="611"/>
      <c r="W25" s="611"/>
      <c r="X25" s="611"/>
      <c r="Y25" s="612"/>
      <c r="Z25" s="613">
        <v>49.5</v>
      </c>
      <c r="AA25" s="613"/>
      <c r="AB25" s="613"/>
      <c r="AC25" s="613"/>
      <c r="AD25" s="614">
        <v>444719777</v>
      </c>
      <c r="AE25" s="614"/>
      <c r="AF25" s="614"/>
      <c r="AG25" s="614"/>
      <c r="AH25" s="614"/>
      <c r="AI25" s="614"/>
      <c r="AJ25" s="614"/>
      <c r="AK25" s="614"/>
      <c r="AL25" s="615">
        <v>97.3</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176300736</v>
      </c>
      <c r="CS25" s="642"/>
      <c r="CT25" s="642"/>
      <c r="CU25" s="642"/>
      <c r="CV25" s="642"/>
      <c r="CW25" s="642"/>
      <c r="CX25" s="642"/>
      <c r="CY25" s="643"/>
      <c r="CZ25" s="615">
        <v>18.899999999999999</v>
      </c>
      <c r="DA25" s="640"/>
      <c r="DB25" s="640"/>
      <c r="DC25" s="644"/>
      <c r="DD25" s="619">
        <v>154982001</v>
      </c>
      <c r="DE25" s="642"/>
      <c r="DF25" s="642"/>
      <c r="DG25" s="642"/>
      <c r="DH25" s="642"/>
      <c r="DI25" s="642"/>
      <c r="DJ25" s="642"/>
      <c r="DK25" s="643"/>
      <c r="DL25" s="619">
        <v>153762098</v>
      </c>
      <c r="DM25" s="642"/>
      <c r="DN25" s="642"/>
      <c r="DO25" s="642"/>
      <c r="DP25" s="642"/>
      <c r="DQ25" s="642"/>
      <c r="DR25" s="642"/>
      <c r="DS25" s="642"/>
      <c r="DT25" s="642"/>
      <c r="DU25" s="642"/>
      <c r="DV25" s="643"/>
      <c r="DW25" s="615">
        <v>32.299999999999997</v>
      </c>
      <c r="DX25" s="640"/>
      <c r="DY25" s="640"/>
      <c r="DZ25" s="640"/>
      <c r="EA25" s="640"/>
      <c r="EB25" s="640"/>
      <c r="EC25" s="641"/>
    </row>
    <row r="26" spans="2:133" ht="11.25" customHeight="1" x14ac:dyDescent="0.2">
      <c r="B26" s="607" t="s">
        <v>284</v>
      </c>
      <c r="C26" s="608"/>
      <c r="D26" s="608"/>
      <c r="E26" s="608"/>
      <c r="F26" s="608"/>
      <c r="G26" s="608"/>
      <c r="H26" s="608"/>
      <c r="I26" s="608"/>
      <c r="J26" s="608"/>
      <c r="K26" s="608"/>
      <c r="L26" s="608"/>
      <c r="M26" s="608"/>
      <c r="N26" s="608"/>
      <c r="O26" s="608"/>
      <c r="P26" s="608"/>
      <c r="Q26" s="609"/>
      <c r="R26" s="610">
        <v>379878</v>
      </c>
      <c r="S26" s="611"/>
      <c r="T26" s="611"/>
      <c r="U26" s="611"/>
      <c r="V26" s="611"/>
      <c r="W26" s="611"/>
      <c r="X26" s="611"/>
      <c r="Y26" s="612"/>
      <c r="Z26" s="613">
        <v>0</v>
      </c>
      <c r="AA26" s="613"/>
      <c r="AB26" s="613"/>
      <c r="AC26" s="613"/>
      <c r="AD26" s="614">
        <v>379878</v>
      </c>
      <c r="AE26" s="614"/>
      <c r="AF26" s="614"/>
      <c r="AG26" s="614"/>
      <c r="AH26" s="614"/>
      <c r="AI26" s="614"/>
      <c r="AJ26" s="614"/>
      <c r="AK26" s="614"/>
      <c r="AL26" s="615">
        <v>0.1</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130541312</v>
      </c>
      <c r="CS26" s="611"/>
      <c r="CT26" s="611"/>
      <c r="CU26" s="611"/>
      <c r="CV26" s="611"/>
      <c r="CW26" s="611"/>
      <c r="CX26" s="611"/>
      <c r="CY26" s="612"/>
      <c r="CZ26" s="615">
        <v>14</v>
      </c>
      <c r="DA26" s="640"/>
      <c r="DB26" s="640"/>
      <c r="DC26" s="644"/>
      <c r="DD26" s="619">
        <v>110553215</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287</v>
      </c>
      <c r="C27" s="608"/>
      <c r="D27" s="608"/>
      <c r="E27" s="608"/>
      <c r="F27" s="608"/>
      <c r="G27" s="608"/>
      <c r="H27" s="608"/>
      <c r="I27" s="608"/>
      <c r="J27" s="608"/>
      <c r="K27" s="608"/>
      <c r="L27" s="608"/>
      <c r="M27" s="608"/>
      <c r="N27" s="608"/>
      <c r="O27" s="608"/>
      <c r="P27" s="608"/>
      <c r="Q27" s="609"/>
      <c r="R27" s="610">
        <v>3173451</v>
      </c>
      <c r="S27" s="611"/>
      <c r="T27" s="611"/>
      <c r="U27" s="611"/>
      <c r="V27" s="611"/>
      <c r="W27" s="611"/>
      <c r="X27" s="611"/>
      <c r="Y27" s="612"/>
      <c r="Z27" s="613">
        <v>0.3</v>
      </c>
      <c r="AA27" s="613"/>
      <c r="AB27" s="613"/>
      <c r="AC27" s="613"/>
      <c r="AD27" s="614">
        <v>10640</v>
      </c>
      <c r="AE27" s="614"/>
      <c r="AF27" s="614"/>
      <c r="AG27" s="614"/>
      <c r="AH27" s="614"/>
      <c r="AI27" s="614"/>
      <c r="AJ27" s="614"/>
      <c r="AK27" s="614"/>
      <c r="AL27" s="615">
        <v>0</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321122432</v>
      </c>
      <c r="BH27" s="611"/>
      <c r="BI27" s="611"/>
      <c r="BJ27" s="611"/>
      <c r="BK27" s="611"/>
      <c r="BL27" s="611"/>
      <c r="BM27" s="611"/>
      <c r="BN27" s="612"/>
      <c r="BO27" s="613">
        <v>100</v>
      </c>
      <c r="BP27" s="613"/>
      <c r="BQ27" s="613"/>
      <c r="BR27" s="613"/>
      <c r="BS27" s="614">
        <v>5092589</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257546103</v>
      </c>
      <c r="CS27" s="642"/>
      <c r="CT27" s="642"/>
      <c r="CU27" s="642"/>
      <c r="CV27" s="642"/>
      <c r="CW27" s="642"/>
      <c r="CX27" s="642"/>
      <c r="CY27" s="643"/>
      <c r="CZ27" s="615">
        <v>27.6</v>
      </c>
      <c r="DA27" s="640"/>
      <c r="DB27" s="640"/>
      <c r="DC27" s="644"/>
      <c r="DD27" s="619">
        <v>91656147</v>
      </c>
      <c r="DE27" s="642"/>
      <c r="DF27" s="642"/>
      <c r="DG27" s="642"/>
      <c r="DH27" s="642"/>
      <c r="DI27" s="642"/>
      <c r="DJ27" s="642"/>
      <c r="DK27" s="643"/>
      <c r="DL27" s="619">
        <v>68329347</v>
      </c>
      <c r="DM27" s="642"/>
      <c r="DN27" s="642"/>
      <c r="DO27" s="642"/>
      <c r="DP27" s="642"/>
      <c r="DQ27" s="642"/>
      <c r="DR27" s="642"/>
      <c r="DS27" s="642"/>
      <c r="DT27" s="642"/>
      <c r="DU27" s="642"/>
      <c r="DV27" s="643"/>
      <c r="DW27" s="615">
        <v>14.3</v>
      </c>
      <c r="DX27" s="640"/>
      <c r="DY27" s="640"/>
      <c r="DZ27" s="640"/>
      <c r="EA27" s="640"/>
      <c r="EB27" s="640"/>
      <c r="EC27" s="641"/>
    </row>
    <row r="28" spans="2:133" ht="11.25" customHeight="1" x14ac:dyDescent="0.2">
      <c r="B28" s="607" t="s">
        <v>290</v>
      </c>
      <c r="C28" s="608"/>
      <c r="D28" s="608"/>
      <c r="E28" s="608"/>
      <c r="F28" s="608"/>
      <c r="G28" s="608"/>
      <c r="H28" s="608"/>
      <c r="I28" s="608"/>
      <c r="J28" s="608"/>
      <c r="K28" s="608"/>
      <c r="L28" s="608"/>
      <c r="M28" s="608"/>
      <c r="N28" s="608"/>
      <c r="O28" s="608"/>
      <c r="P28" s="608"/>
      <c r="Q28" s="609"/>
      <c r="R28" s="610">
        <v>30479300</v>
      </c>
      <c r="S28" s="611"/>
      <c r="T28" s="611"/>
      <c r="U28" s="611"/>
      <c r="V28" s="611"/>
      <c r="W28" s="611"/>
      <c r="X28" s="611"/>
      <c r="Y28" s="612"/>
      <c r="Z28" s="613">
        <v>3.2</v>
      </c>
      <c r="AA28" s="613"/>
      <c r="AB28" s="613"/>
      <c r="AC28" s="613"/>
      <c r="AD28" s="614">
        <v>9049440</v>
      </c>
      <c r="AE28" s="614"/>
      <c r="AF28" s="614"/>
      <c r="AG28" s="614"/>
      <c r="AH28" s="614"/>
      <c r="AI28" s="614"/>
      <c r="AJ28" s="614"/>
      <c r="AK28" s="614"/>
      <c r="AL28" s="615">
        <v>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115827497</v>
      </c>
      <c r="CS28" s="611"/>
      <c r="CT28" s="611"/>
      <c r="CU28" s="611"/>
      <c r="CV28" s="611"/>
      <c r="CW28" s="611"/>
      <c r="CX28" s="611"/>
      <c r="CY28" s="612"/>
      <c r="CZ28" s="615">
        <v>12.4</v>
      </c>
      <c r="DA28" s="640"/>
      <c r="DB28" s="640"/>
      <c r="DC28" s="644"/>
      <c r="DD28" s="619">
        <v>100911962</v>
      </c>
      <c r="DE28" s="611"/>
      <c r="DF28" s="611"/>
      <c r="DG28" s="611"/>
      <c r="DH28" s="611"/>
      <c r="DI28" s="611"/>
      <c r="DJ28" s="611"/>
      <c r="DK28" s="612"/>
      <c r="DL28" s="619">
        <v>100911962</v>
      </c>
      <c r="DM28" s="611"/>
      <c r="DN28" s="611"/>
      <c r="DO28" s="611"/>
      <c r="DP28" s="611"/>
      <c r="DQ28" s="611"/>
      <c r="DR28" s="611"/>
      <c r="DS28" s="611"/>
      <c r="DT28" s="611"/>
      <c r="DU28" s="611"/>
      <c r="DV28" s="612"/>
      <c r="DW28" s="615">
        <v>21.2</v>
      </c>
      <c r="DX28" s="640"/>
      <c r="DY28" s="640"/>
      <c r="DZ28" s="640"/>
      <c r="EA28" s="640"/>
      <c r="EB28" s="640"/>
      <c r="EC28" s="641"/>
    </row>
    <row r="29" spans="2:133" ht="11.25" customHeight="1" x14ac:dyDescent="0.2">
      <c r="B29" s="607" t="s">
        <v>292</v>
      </c>
      <c r="C29" s="608"/>
      <c r="D29" s="608"/>
      <c r="E29" s="608"/>
      <c r="F29" s="608"/>
      <c r="G29" s="608"/>
      <c r="H29" s="608"/>
      <c r="I29" s="608"/>
      <c r="J29" s="608"/>
      <c r="K29" s="608"/>
      <c r="L29" s="608"/>
      <c r="M29" s="608"/>
      <c r="N29" s="608"/>
      <c r="O29" s="608"/>
      <c r="P29" s="608"/>
      <c r="Q29" s="609"/>
      <c r="R29" s="610">
        <v>3902752</v>
      </c>
      <c r="S29" s="611"/>
      <c r="T29" s="611"/>
      <c r="U29" s="611"/>
      <c r="V29" s="611"/>
      <c r="W29" s="611"/>
      <c r="X29" s="611"/>
      <c r="Y29" s="612"/>
      <c r="Z29" s="613">
        <v>0.4</v>
      </c>
      <c r="AA29" s="613"/>
      <c r="AB29" s="613"/>
      <c r="AC29" s="613"/>
      <c r="AD29" s="614">
        <v>4834</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115827497</v>
      </c>
      <c r="CS29" s="642"/>
      <c r="CT29" s="642"/>
      <c r="CU29" s="642"/>
      <c r="CV29" s="642"/>
      <c r="CW29" s="642"/>
      <c r="CX29" s="642"/>
      <c r="CY29" s="643"/>
      <c r="CZ29" s="615">
        <v>12.4</v>
      </c>
      <c r="DA29" s="640"/>
      <c r="DB29" s="640"/>
      <c r="DC29" s="644"/>
      <c r="DD29" s="619">
        <v>100911962</v>
      </c>
      <c r="DE29" s="642"/>
      <c r="DF29" s="642"/>
      <c r="DG29" s="642"/>
      <c r="DH29" s="642"/>
      <c r="DI29" s="642"/>
      <c r="DJ29" s="642"/>
      <c r="DK29" s="643"/>
      <c r="DL29" s="619">
        <v>100911962</v>
      </c>
      <c r="DM29" s="642"/>
      <c r="DN29" s="642"/>
      <c r="DO29" s="642"/>
      <c r="DP29" s="642"/>
      <c r="DQ29" s="642"/>
      <c r="DR29" s="642"/>
      <c r="DS29" s="642"/>
      <c r="DT29" s="642"/>
      <c r="DU29" s="642"/>
      <c r="DV29" s="643"/>
      <c r="DW29" s="615">
        <v>21.2</v>
      </c>
      <c r="DX29" s="640"/>
      <c r="DY29" s="640"/>
      <c r="DZ29" s="640"/>
      <c r="EA29" s="640"/>
      <c r="EB29" s="640"/>
      <c r="EC29" s="641"/>
    </row>
    <row r="30" spans="2:133" ht="11.25" customHeight="1" x14ac:dyDescent="0.2">
      <c r="B30" s="607" t="s">
        <v>294</v>
      </c>
      <c r="C30" s="608"/>
      <c r="D30" s="608"/>
      <c r="E30" s="608"/>
      <c r="F30" s="608"/>
      <c r="G30" s="608"/>
      <c r="H30" s="608"/>
      <c r="I30" s="608"/>
      <c r="J30" s="608"/>
      <c r="K30" s="608"/>
      <c r="L30" s="608"/>
      <c r="M30" s="608"/>
      <c r="N30" s="608"/>
      <c r="O30" s="608"/>
      <c r="P30" s="608"/>
      <c r="Q30" s="609"/>
      <c r="R30" s="610">
        <v>222576067</v>
      </c>
      <c r="S30" s="611"/>
      <c r="T30" s="611"/>
      <c r="U30" s="611"/>
      <c r="V30" s="611"/>
      <c r="W30" s="611"/>
      <c r="X30" s="611"/>
      <c r="Y30" s="612"/>
      <c r="Z30" s="613">
        <v>23.4</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104494025</v>
      </c>
      <c r="CS30" s="611"/>
      <c r="CT30" s="611"/>
      <c r="CU30" s="611"/>
      <c r="CV30" s="611"/>
      <c r="CW30" s="611"/>
      <c r="CX30" s="611"/>
      <c r="CY30" s="612"/>
      <c r="CZ30" s="615">
        <v>11.2</v>
      </c>
      <c r="DA30" s="640"/>
      <c r="DB30" s="640"/>
      <c r="DC30" s="644"/>
      <c r="DD30" s="619">
        <v>90172868</v>
      </c>
      <c r="DE30" s="611"/>
      <c r="DF30" s="611"/>
      <c r="DG30" s="611"/>
      <c r="DH30" s="611"/>
      <c r="DI30" s="611"/>
      <c r="DJ30" s="611"/>
      <c r="DK30" s="612"/>
      <c r="DL30" s="619">
        <v>90172868</v>
      </c>
      <c r="DM30" s="611"/>
      <c r="DN30" s="611"/>
      <c r="DO30" s="611"/>
      <c r="DP30" s="611"/>
      <c r="DQ30" s="611"/>
      <c r="DR30" s="611"/>
      <c r="DS30" s="611"/>
      <c r="DT30" s="611"/>
      <c r="DU30" s="611"/>
      <c r="DV30" s="612"/>
      <c r="DW30" s="615">
        <v>18.899999999999999</v>
      </c>
      <c r="DX30" s="640"/>
      <c r="DY30" s="640"/>
      <c r="DZ30" s="640"/>
      <c r="EA30" s="640"/>
      <c r="EB30" s="640"/>
      <c r="EC30" s="641"/>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299</v>
      </c>
      <c r="AQ31" s="657"/>
      <c r="AR31" s="657"/>
      <c r="AS31" s="657"/>
      <c r="AT31" s="662" t="s">
        <v>300</v>
      </c>
      <c r="AU31" s="212"/>
      <c r="AV31" s="212"/>
      <c r="AW31" s="212"/>
      <c r="AX31" s="596" t="s">
        <v>178</v>
      </c>
      <c r="AY31" s="597"/>
      <c r="AZ31" s="597"/>
      <c r="BA31" s="597"/>
      <c r="BB31" s="597"/>
      <c r="BC31" s="597"/>
      <c r="BD31" s="597"/>
      <c r="BE31" s="597"/>
      <c r="BF31" s="598"/>
      <c r="BG31" s="666">
        <v>99.5</v>
      </c>
      <c r="BH31" s="654"/>
      <c r="BI31" s="654"/>
      <c r="BJ31" s="654"/>
      <c r="BK31" s="654"/>
      <c r="BL31" s="654"/>
      <c r="BM31" s="605">
        <v>98.8</v>
      </c>
      <c r="BN31" s="654"/>
      <c r="BO31" s="654"/>
      <c r="BP31" s="654"/>
      <c r="BQ31" s="655"/>
      <c r="BR31" s="666">
        <v>99.4</v>
      </c>
      <c r="BS31" s="654"/>
      <c r="BT31" s="654"/>
      <c r="BU31" s="654"/>
      <c r="BV31" s="654"/>
      <c r="BW31" s="654"/>
      <c r="BX31" s="605">
        <v>98.7</v>
      </c>
      <c r="BY31" s="654"/>
      <c r="BZ31" s="654"/>
      <c r="CA31" s="654"/>
      <c r="CB31" s="655"/>
      <c r="CD31" s="648"/>
      <c r="CE31" s="649"/>
      <c r="CF31" s="607" t="s">
        <v>301</v>
      </c>
      <c r="CG31" s="608"/>
      <c r="CH31" s="608"/>
      <c r="CI31" s="608"/>
      <c r="CJ31" s="608"/>
      <c r="CK31" s="608"/>
      <c r="CL31" s="608"/>
      <c r="CM31" s="608"/>
      <c r="CN31" s="608"/>
      <c r="CO31" s="608"/>
      <c r="CP31" s="608"/>
      <c r="CQ31" s="609"/>
      <c r="CR31" s="610">
        <v>11333472</v>
      </c>
      <c r="CS31" s="642"/>
      <c r="CT31" s="642"/>
      <c r="CU31" s="642"/>
      <c r="CV31" s="642"/>
      <c r="CW31" s="642"/>
      <c r="CX31" s="642"/>
      <c r="CY31" s="643"/>
      <c r="CZ31" s="615">
        <v>1.2</v>
      </c>
      <c r="DA31" s="640"/>
      <c r="DB31" s="640"/>
      <c r="DC31" s="644"/>
      <c r="DD31" s="619">
        <v>10739094</v>
      </c>
      <c r="DE31" s="642"/>
      <c r="DF31" s="642"/>
      <c r="DG31" s="642"/>
      <c r="DH31" s="642"/>
      <c r="DI31" s="642"/>
      <c r="DJ31" s="642"/>
      <c r="DK31" s="643"/>
      <c r="DL31" s="619">
        <v>10739094</v>
      </c>
      <c r="DM31" s="642"/>
      <c r="DN31" s="642"/>
      <c r="DO31" s="642"/>
      <c r="DP31" s="642"/>
      <c r="DQ31" s="642"/>
      <c r="DR31" s="642"/>
      <c r="DS31" s="642"/>
      <c r="DT31" s="642"/>
      <c r="DU31" s="642"/>
      <c r="DV31" s="643"/>
      <c r="DW31" s="615">
        <v>2.2999999999999998</v>
      </c>
      <c r="DX31" s="640"/>
      <c r="DY31" s="640"/>
      <c r="DZ31" s="640"/>
      <c r="EA31" s="640"/>
      <c r="EB31" s="640"/>
      <c r="EC31" s="641"/>
    </row>
    <row r="32" spans="2:133" ht="11.25" customHeight="1" x14ac:dyDescent="0.2">
      <c r="B32" s="607" t="s">
        <v>302</v>
      </c>
      <c r="C32" s="608"/>
      <c r="D32" s="608"/>
      <c r="E32" s="608"/>
      <c r="F32" s="608"/>
      <c r="G32" s="608"/>
      <c r="H32" s="608"/>
      <c r="I32" s="608"/>
      <c r="J32" s="608"/>
      <c r="K32" s="608"/>
      <c r="L32" s="608"/>
      <c r="M32" s="608"/>
      <c r="N32" s="608"/>
      <c r="O32" s="608"/>
      <c r="P32" s="608"/>
      <c r="Q32" s="609"/>
      <c r="R32" s="610">
        <v>53652366</v>
      </c>
      <c r="S32" s="611"/>
      <c r="T32" s="611"/>
      <c r="U32" s="611"/>
      <c r="V32" s="611"/>
      <c r="W32" s="611"/>
      <c r="X32" s="611"/>
      <c r="Y32" s="612"/>
      <c r="Z32" s="613">
        <v>5.6</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208" t="s">
        <v>303</v>
      </c>
      <c r="AX32" s="607" t="s">
        <v>304</v>
      </c>
      <c r="AY32" s="608"/>
      <c r="AZ32" s="608"/>
      <c r="BA32" s="608"/>
      <c r="BB32" s="608"/>
      <c r="BC32" s="608"/>
      <c r="BD32" s="608"/>
      <c r="BE32" s="608"/>
      <c r="BF32" s="609"/>
      <c r="BG32" s="667">
        <v>99.3</v>
      </c>
      <c r="BH32" s="642"/>
      <c r="BI32" s="642"/>
      <c r="BJ32" s="642"/>
      <c r="BK32" s="642"/>
      <c r="BL32" s="642"/>
      <c r="BM32" s="616">
        <v>98.4</v>
      </c>
      <c r="BN32" s="642"/>
      <c r="BO32" s="642"/>
      <c r="BP32" s="642"/>
      <c r="BQ32" s="665"/>
      <c r="BR32" s="667">
        <v>99.2</v>
      </c>
      <c r="BS32" s="642"/>
      <c r="BT32" s="642"/>
      <c r="BU32" s="642"/>
      <c r="BV32" s="642"/>
      <c r="BW32" s="642"/>
      <c r="BX32" s="616">
        <v>98.2</v>
      </c>
      <c r="BY32" s="642"/>
      <c r="BZ32" s="642"/>
      <c r="CA32" s="642"/>
      <c r="CB32" s="665"/>
      <c r="CD32" s="650"/>
      <c r="CE32" s="651"/>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306</v>
      </c>
      <c r="C33" s="608"/>
      <c r="D33" s="608"/>
      <c r="E33" s="608"/>
      <c r="F33" s="608"/>
      <c r="G33" s="608"/>
      <c r="H33" s="608"/>
      <c r="I33" s="608"/>
      <c r="J33" s="608"/>
      <c r="K33" s="608"/>
      <c r="L33" s="608"/>
      <c r="M33" s="608"/>
      <c r="N33" s="608"/>
      <c r="O33" s="608"/>
      <c r="P33" s="608"/>
      <c r="Q33" s="609"/>
      <c r="R33" s="610">
        <v>9752741</v>
      </c>
      <c r="S33" s="611"/>
      <c r="T33" s="611"/>
      <c r="U33" s="611"/>
      <c r="V33" s="611"/>
      <c r="W33" s="611"/>
      <c r="X33" s="611"/>
      <c r="Y33" s="612"/>
      <c r="Z33" s="613">
        <v>1</v>
      </c>
      <c r="AA33" s="613"/>
      <c r="AB33" s="613"/>
      <c r="AC33" s="613"/>
      <c r="AD33" s="614">
        <v>1018938</v>
      </c>
      <c r="AE33" s="614"/>
      <c r="AF33" s="614"/>
      <c r="AG33" s="614"/>
      <c r="AH33" s="614"/>
      <c r="AI33" s="614"/>
      <c r="AJ33" s="614"/>
      <c r="AK33" s="614"/>
      <c r="AL33" s="615">
        <v>0.2</v>
      </c>
      <c r="AM33" s="616"/>
      <c r="AN33" s="616"/>
      <c r="AO33" s="617"/>
      <c r="AP33" s="660"/>
      <c r="AQ33" s="661"/>
      <c r="AR33" s="661"/>
      <c r="AS33" s="661"/>
      <c r="AT33" s="664"/>
      <c r="AU33" s="213"/>
      <c r="AV33" s="213"/>
      <c r="AW33" s="213"/>
      <c r="AX33" s="631" t="s">
        <v>307</v>
      </c>
      <c r="AY33" s="632"/>
      <c r="AZ33" s="632"/>
      <c r="BA33" s="632"/>
      <c r="BB33" s="632"/>
      <c r="BC33" s="632"/>
      <c r="BD33" s="632"/>
      <c r="BE33" s="632"/>
      <c r="BF33" s="633"/>
      <c r="BG33" s="668">
        <v>99.6</v>
      </c>
      <c r="BH33" s="669"/>
      <c r="BI33" s="669"/>
      <c r="BJ33" s="669"/>
      <c r="BK33" s="669"/>
      <c r="BL33" s="669"/>
      <c r="BM33" s="670">
        <v>99.2</v>
      </c>
      <c r="BN33" s="669"/>
      <c r="BO33" s="669"/>
      <c r="BP33" s="669"/>
      <c r="BQ33" s="671"/>
      <c r="BR33" s="668">
        <v>99.6</v>
      </c>
      <c r="BS33" s="669"/>
      <c r="BT33" s="669"/>
      <c r="BU33" s="669"/>
      <c r="BV33" s="669"/>
      <c r="BW33" s="669"/>
      <c r="BX33" s="670">
        <v>99.1</v>
      </c>
      <c r="BY33" s="669"/>
      <c r="BZ33" s="669"/>
      <c r="CA33" s="669"/>
      <c r="CB33" s="671"/>
      <c r="CD33" s="607" t="s">
        <v>308</v>
      </c>
      <c r="CE33" s="608"/>
      <c r="CF33" s="608"/>
      <c r="CG33" s="608"/>
      <c r="CH33" s="608"/>
      <c r="CI33" s="608"/>
      <c r="CJ33" s="608"/>
      <c r="CK33" s="608"/>
      <c r="CL33" s="608"/>
      <c r="CM33" s="608"/>
      <c r="CN33" s="608"/>
      <c r="CO33" s="608"/>
      <c r="CP33" s="608"/>
      <c r="CQ33" s="609"/>
      <c r="CR33" s="610">
        <v>271487107</v>
      </c>
      <c r="CS33" s="642"/>
      <c r="CT33" s="642"/>
      <c r="CU33" s="642"/>
      <c r="CV33" s="642"/>
      <c r="CW33" s="642"/>
      <c r="CX33" s="642"/>
      <c r="CY33" s="643"/>
      <c r="CZ33" s="615">
        <v>29.1</v>
      </c>
      <c r="DA33" s="640"/>
      <c r="DB33" s="640"/>
      <c r="DC33" s="644"/>
      <c r="DD33" s="619">
        <v>180054758</v>
      </c>
      <c r="DE33" s="642"/>
      <c r="DF33" s="642"/>
      <c r="DG33" s="642"/>
      <c r="DH33" s="642"/>
      <c r="DI33" s="642"/>
      <c r="DJ33" s="642"/>
      <c r="DK33" s="643"/>
      <c r="DL33" s="619">
        <v>141689328</v>
      </c>
      <c r="DM33" s="642"/>
      <c r="DN33" s="642"/>
      <c r="DO33" s="642"/>
      <c r="DP33" s="642"/>
      <c r="DQ33" s="642"/>
      <c r="DR33" s="642"/>
      <c r="DS33" s="642"/>
      <c r="DT33" s="642"/>
      <c r="DU33" s="642"/>
      <c r="DV33" s="643"/>
      <c r="DW33" s="615">
        <v>29.8</v>
      </c>
      <c r="DX33" s="640"/>
      <c r="DY33" s="640"/>
      <c r="DZ33" s="640"/>
      <c r="EA33" s="640"/>
      <c r="EB33" s="640"/>
      <c r="EC33" s="641"/>
    </row>
    <row r="34" spans="2:133" ht="11.25" customHeight="1" x14ac:dyDescent="0.2">
      <c r="B34" s="607" t="s">
        <v>309</v>
      </c>
      <c r="C34" s="608"/>
      <c r="D34" s="608"/>
      <c r="E34" s="608"/>
      <c r="F34" s="608"/>
      <c r="G34" s="608"/>
      <c r="H34" s="608"/>
      <c r="I34" s="608"/>
      <c r="J34" s="608"/>
      <c r="K34" s="608"/>
      <c r="L34" s="608"/>
      <c r="M34" s="608"/>
      <c r="N34" s="608"/>
      <c r="O34" s="608"/>
      <c r="P34" s="608"/>
      <c r="Q34" s="609"/>
      <c r="R34" s="610">
        <v>4694874</v>
      </c>
      <c r="S34" s="611"/>
      <c r="T34" s="611"/>
      <c r="U34" s="611"/>
      <c r="V34" s="611"/>
      <c r="W34" s="611"/>
      <c r="X34" s="611"/>
      <c r="Y34" s="612"/>
      <c r="Z34" s="613">
        <v>0.5</v>
      </c>
      <c r="AA34" s="613"/>
      <c r="AB34" s="613"/>
      <c r="AC34" s="613"/>
      <c r="AD34" s="614" t="s">
        <v>122</v>
      </c>
      <c r="AE34" s="614"/>
      <c r="AF34" s="614"/>
      <c r="AG34" s="614"/>
      <c r="AH34" s="614"/>
      <c r="AI34" s="614"/>
      <c r="AJ34" s="614"/>
      <c r="AK34" s="614"/>
      <c r="AL34" s="615" t="s">
        <v>122</v>
      </c>
      <c r="AM34" s="616"/>
      <c r="AN34" s="616"/>
      <c r="AO34" s="617"/>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7" t="s">
        <v>310</v>
      </c>
      <c r="CE34" s="608"/>
      <c r="CF34" s="608"/>
      <c r="CG34" s="608"/>
      <c r="CH34" s="608"/>
      <c r="CI34" s="608"/>
      <c r="CJ34" s="608"/>
      <c r="CK34" s="608"/>
      <c r="CL34" s="608"/>
      <c r="CM34" s="608"/>
      <c r="CN34" s="608"/>
      <c r="CO34" s="608"/>
      <c r="CP34" s="608"/>
      <c r="CQ34" s="609"/>
      <c r="CR34" s="610">
        <v>101008066</v>
      </c>
      <c r="CS34" s="611"/>
      <c r="CT34" s="611"/>
      <c r="CU34" s="611"/>
      <c r="CV34" s="611"/>
      <c r="CW34" s="611"/>
      <c r="CX34" s="611"/>
      <c r="CY34" s="612"/>
      <c r="CZ34" s="615">
        <v>10.8</v>
      </c>
      <c r="DA34" s="640"/>
      <c r="DB34" s="640"/>
      <c r="DC34" s="644"/>
      <c r="DD34" s="619">
        <v>55274547</v>
      </c>
      <c r="DE34" s="611"/>
      <c r="DF34" s="611"/>
      <c r="DG34" s="611"/>
      <c r="DH34" s="611"/>
      <c r="DI34" s="611"/>
      <c r="DJ34" s="611"/>
      <c r="DK34" s="612"/>
      <c r="DL34" s="619">
        <v>48453630</v>
      </c>
      <c r="DM34" s="611"/>
      <c r="DN34" s="611"/>
      <c r="DO34" s="611"/>
      <c r="DP34" s="611"/>
      <c r="DQ34" s="611"/>
      <c r="DR34" s="611"/>
      <c r="DS34" s="611"/>
      <c r="DT34" s="611"/>
      <c r="DU34" s="611"/>
      <c r="DV34" s="612"/>
      <c r="DW34" s="615">
        <v>10.199999999999999</v>
      </c>
      <c r="DX34" s="640"/>
      <c r="DY34" s="640"/>
      <c r="DZ34" s="640"/>
      <c r="EA34" s="640"/>
      <c r="EB34" s="640"/>
      <c r="EC34" s="641"/>
    </row>
    <row r="35" spans="2:133" ht="11.25" customHeight="1" x14ac:dyDescent="0.2">
      <c r="B35" s="607" t="s">
        <v>311</v>
      </c>
      <c r="C35" s="608"/>
      <c r="D35" s="608"/>
      <c r="E35" s="608"/>
      <c r="F35" s="608"/>
      <c r="G35" s="608"/>
      <c r="H35" s="608"/>
      <c r="I35" s="608"/>
      <c r="J35" s="608"/>
      <c r="K35" s="608"/>
      <c r="L35" s="608"/>
      <c r="M35" s="608"/>
      <c r="N35" s="608"/>
      <c r="O35" s="608"/>
      <c r="P35" s="608"/>
      <c r="Q35" s="609"/>
      <c r="R35" s="610">
        <v>13437453</v>
      </c>
      <c r="S35" s="611"/>
      <c r="T35" s="611"/>
      <c r="U35" s="611"/>
      <c r="V35" s="611"/>
      <c r="W35" s="611"/>
      <c r="X35" s="611"/>
      <c r="Y35" s="612"/>
      <c r="Z35" s="613">
        <v>1.4</v>
      </c>
      <c r="AA35" s="613"/>
      <c r="AB35" s="613"/>
      <c r="AC35" s="613"/>
      <c r="AD35" s="614" t="s">
        <v>122</v>
      </c>
      <c r="AE35" s="614"/>
      <c r="AF35" s="614"/>
      <c r="AG35" s="614"/>
      <c r="AH35" s="614"/>
      <c r="AI35" s="614"/>
      <c r="AJ35" s="614"/>
      <c r="AK35" s="614"/>
      <c r="AL35" s="615" t="s">
        <v>122</v>
      </c>
      <c r="AM35" s="616"/>
      <c r="AN35" s="616"/>
      <c r="AO35" s="617"/>
      <c r="AP35" s="216"/>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7904671</v>
      </c>
      <c r="CS35" s="642"/>
      <c r="CT35" s="642"/>
      <c r="CU35" s="642"/>
      <c r="CV35" s="642"/>
      <c r="CW35" s="642"/>
      <c r="CX35" s="642"/>
      <c r="CY35" s="643"/>
      <c r="CZ35" s="615">
        <v>0.8</v>
      </c>
      <c r="DA35" s="640"/>
      <c r="DB35" s="640"/>
      <c r="DC35" s="644"/>
      <c r="DD35" s="619">
        <v>5427835</v>
      </c>
      <c r="DE35" s="642"/>
      <c r="DF35" s="642"/>
      <c r="DG35" s="642"/>
      <c r="DH35" s="642"/>
      <c r="DI35" s="642"/>
      <c r="DJ35" s="642"/>
      <c r="DK35" s="643"/>
      <c r="DL35" s="619">
        <v>5304476</v>
      </c>
      <c r="DM35" s="642"/>
      <c r="DN35" s="642"/>
      <c r="DO35" s="642"/>
      <c r="DP35" s="642"/>
      <c r="DQ35" s="642"/>
      <c r="DR35" s="642"/>
      <c r="DS35" s="642"/>
      <c r="DT35" s="642"/>
      <c r="DU35" s="642"/>
      <c r="DV35" s="643"/>
      <c r="DW35" s="615">
        <v>1.1000000000000001</v>
      </c>
      <c r="DX35" s="640"/>
      <c r="DY35" s="640"/>
      <c r="DZ35" s="640"/>
      <c r="EA35" s="640"/>
      <c r="EB35" s="640"/>
      <c r="EC35" s="641"/>
    </row>
    <row r="36" spans="2:133" ht="11.25" customHeight="1" x14ac:dyDescent="0.2">
      <c r="B36" s="607" t="s">
        <v>315</v>
      </c>
      <c r="C36" s="608"/>
      <c r="D36" s="608"/>
      <c r="E36" s="608"/>
      <c r="F36" s="608"/>
      <c r="G36" s="608"/>
      <c r="H36" s="608"/>
      <c r="I36" s="608"/>
      <c r="J36" s="608"/>
      <c r="K36" s="608"/>
      <c r="L36" s="608"/>
      <c r="M36" s="608"/>
      <c r="N36" s="608"/>
      <c r="O36" s="608"/>
      <c r="P36" s="608"/>
      <c r="Q36" s="609"/>
      <c r="R36" s="610">
        <v>12685847</v>
      </c>
      <c r="S36" s="611"/>
      <c r="T36" s="611"/>
      <c r="U36" s="611"/>
      <c r="V36" s="611"/>
      <c r="W36" s="611"/>
      <c r="X36" s="611"/>
      <c r="Y36" s="612"/>
      <c r="Z36" s="613">
        <v>1.3</v>
      </c>
      <c r="AA36" s="613"/>
      <c r="AB36" s="613"/>
      <c r="AC36" s="613"/>
      <c r="AD36" s="614" t="s">
        <v>122</v>
      </c>
      <c r="AE36" s="614"/>
      <c r="AF36" s="614"/>
      <c r="AG36" s="614"/>
      <c r="AH36" s="614"/>
      <c r="AI36" s="614"/>
      <c r="AJ36" s="614"/>
      <c r="AK36" s="614"/>
      <c r="AL36" s="615" t="s">
        <v>122</v>
      </c>
      <c r="AM36" s="616"/>
      <c r="AN36" s="616"/>
      <c r="AO36" s="617"/>
      <c r="AP36" s="216"/>
      <c r="AQ36" s="676" t="s">
        <v>316</v>
      </c>
      <c r="AR36" s="677"/>
      <c r="AS36" s="677"/>
      <c r="AT36" s="677"/>
      <c r="AU36" s="677"/>
      <c r="AV36" s="677"/>
      <c r="AW36" s="677"/>
      <c r="AX36" s="677"/>
      <c r="AY36" s="678"/>
      <c r="AZ36" s="599">
        <v>83394786</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1400213</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68894020</v>
      </c>
      <c r="CS36" s="611"/>
      <c r="CT36" s="611"/>
      <c r="CU36" s="611"/>
      <c r="CV36" s="611"/>
      <c r="CW36" s="611"/>
      <c r="CX36" s="611"/>
      <c r="CY36" s="612"/>
      <c r="CZ36" s="615">
        <v>7.4</v>
      </c>
      <c r="DA36" s="640"/>
      <c r="DB36" s="640"/>
      <c r="DC36" s="644"/>
      <c r="DD36" s="619">
        <v>57327686</v>
      </c>
      <c r="DE36" s="611"/>
      <c r="DF36" s="611"/>
      <c r="DG36" s="611"/>
      <c r="DH36" s="611"/>
      <c r="DI36" s="611"/>
      <c r="DJ36" s="611"/>
      <c r="DK36" s="612"/>
      <c r="DL36" s="619">
        <v>41673412</v>
      </c>
      <c r="DM36" s="611"/>
      <c r="DN36" s="611"/>
      <c r="DO36" s="611"/>
      <c r="DP36" s="611"/>
      <c r="DQ36" s="611"/>
      <c r="DR36" s="611"/>
      <c r="DS36" s="611"/>
      <c r="DT36" s="611"/>
      <c r="DU36" s="611"/>
      <c r="DV36" s="612"/>
      <c r="DW36" s="615">
        <v>8.8000000000000007</v>
      </c>
      <c r="DX36" s="640"/>
      <c r="DY36" s="640"/>
      <c r="DZ36" s="640"/>
      <c r="EA36" s="640"/>
      <c r="EB36" s="640"/>
      <c r="EC36" s="641"/>
    </row>
    <row r="37" spans="2:133" ht="11.25" customHeight="1" x14ac:dyDescent="0.2">
      <c r="B37" s="607" t="s">
        <v>319</v>
      </c>
      <c r="C37" s="608"/>
      <c r="D37" s="608"/>
      <c r="E37" s="608"/>
      <c r="F37" s="608"/>
      <c r="G37" s="608"/>
      <c r="H37" s="608"/>
      <c r="I37" s="608"/>
      <c r="J37" s="608"/>
      <c r="K37" s="608"/>
      <c r="L37" s="608"/>
      <c r="M37" s="608"/>
      <c r="N37" s="608"/>
      <c r="O37" s="608"/>
      <c r="P37" s="608"/>
      <c r="Q37" s="609"/>
      <c r="R37" s="610">
        <v>41941254</v>
      </c>
      <c r="S37" s="611"/>
      <c r="T37" s="611"/>
      <c r="U37" s="611"/>
      <c r="V37" s="611"/>
      <c r="W37" s="611"/>
      <c r="X37" s="611"/>
      <c r="Y37" s="612"/>
      <c r="Z37" s="613">
        <v>4.4000000000000004</v>
      </c>
      <c r="AA37" s="613"/>
      <c r="AB37" s="613"/>
      <c r="AC37" s="613"/>
      <c r="AD37" s="614">
        <v>1803464</v>
      </c>
      <c r="AE37" s="614"/>
      <c r="AF37" s="614"/>
      <c r="AG37" s="614"/>
      <c r="AH37" s="614"/>
      <c r="AI37" s="614"/>
      <c r="AJ37" s="614"/>
      <c r="AK37" s="614"/>
      <c r="AL37" s="615">
        <v>0.4</v>
      </c>
      <c r="AM37" s="616"/>
      <c r="AN37" s="616"/>
      <c r="AO37" s="617"/>
      <c r="AQ37" s="673" t="s">
        <v>320</v>
      </c>
      <c r="AR37" s="674"/>
      <c r="AS37" s="674"/>
      <c r="AT37" s="674"/>
      <c r="AU37" s="674"/>
      <c r="AV37" s="674"/>
      <c r="AW37" s="674"/>
      <c r="AX37" s="674"/>
      <c r="AY37" s="675"/>
      <c r="AZ37" s="610">
        <v>13478962</v>
      </c>
      <c r="BA37" s="611"/>
      <c r="BB37" s="611"/>
      <c r="BC37" s="611"/>
      <c r="BD37" s="642"/>
      <c r="BE37" s="642"/>
      <c r="BF37" s="665"/>
      <c r="BG37" s="607" t="s">
        <v>321</v>
      </c>
      <c r="BH37" s="608"/>
      <c r="BI37" s="608"/>
      <c r="BJ37" s="608"/>
      <c r="BK37" s="608"/>
      <c r="BL37" s="608"/>
      <c r="BM37" s="608"/>
      <c r="BN37" s="608"/>
      <c r="BO37" s="608"/>
      <c r="BP37" s="608"/>
      <c r="BQ37" s="608"/>
      <c r="BR37" s="608"/>
      <c r="BS37" s="608"/>
      <c r="BT37" s="608"/>
      <c r="BU37" s="609"/>
      <c r="BV37" s="610">
        <v>-1264838</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112006</v>
      </c>
      <c r="CS37" s="642"/>
      <c r="CT37" s="642"/>
      <c r="CU37" s="642"/>
      <c r="CV37" s="642"/>
      <c r="CW37" s="642"/>
      <c r="CX37" s="642"/>
      <c r="CY37" s="643"/>
      <c r="CZ37" s="615">
        <v>0</v>
      </c>
      <c r="DA37" s="640"/>
      <c r="DB37" s="640"/>
      <c r="DC37" s="644"/>
      <c r="DD37" s="619">
        <v>112006</v>
      </c>
      <c r="DE37" s="642"/>
      <c r="DF37" s="642"/>
      <c r="DG37" s="642"/>
      <c r="DH37" s="642"/>
      <c r="DI37" s="642"/>
      <c r="DJ37" s="642"/>
      <c r="DK37" s="643"/>
      <c r="DL37" s="619">
        <v>112006</v>
      </c>
      <c r="DM37" s="642"/>
      <c r="DN37" s="642"/>
      <c r="DO37" s="642"/>
      <c r="DP37" s="642"/>
      <c r="DQ37" s="642"/>
      <c r="DR37" s="642"/>
      <c r="DS37" s="642"/>
      <c r="DT37" s="642"/>
      <c r="DU37" s="642"/>
      <c r="DV37" s="643"/>
      <c r="DW37" s="615">
        <v>0</v>
      </c>
      <c r="DX37" s="640"/>
      <c r="DY37" s="640"/>
      <c r="DZ37" s="640"/>
      <c r="EA37" s="640"/>
      <c r="EB37" s="640"/>
      <c r="EC37" s="641"/>
    </row>
    <row r="38" spans="2:133" ht="11.25" customHeight="1" x14ac:dyDescent="0.2">
      <c r="B38" s="607" t="s">
        <v>323</v>
      </c>
      <c r="C38" s="608"/>
      <c r="D38" s="608"/>
      <c r="E38" s="608"/>
      <c r="F38" s="608"/>
      <c r="G38" s="608"/>
      <c r="H38" s="608"/>
      <c r="I38" s="608"/>
      <c r="J38" s="608"/>
      <c r="K38" s="608"/>
      <c r="L38" s="608"/>
      <c r="M38" s="608"/>
      <c r="N38" s="608"/>
      <c r="O38" s="608"/>
      <c r="P38" s="608"/>
      <c r="Q38" s="609"/>
      <c r="R38" s="610">
        <v>84326500</v>
      </c>
      <c r="S38" s="611"/>
      <c r="T38" s="611"/>
      <c r="U38" s="611"/>
      <c r="V38" s="611"/>
      <c r="W38" s="611"/>
      <c r="X38" s="611"/>
      <c r="Y38" s="612"/>
      <c r="Z38" s="613">
        <v>8.9</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5215909</v>
      </c>
      <c r="BA38" s="611"/>
      <c r="BB38" s="611"/>
      <c r="BC38" s="611"/>
      <c r="BD38" s="642"/>
      <c r="BE38" s="642"/>
      <c r="BF38" s="665"/>
      <c r="BG38" s="607" t="s">
        <v>325</v>
      </c>
      <c r="BH38" s="608"/>
      <c r="BI38" s="608"/>
      <c r="BJ38" s="608"/>
      <c r="BK38" s="608"/>
      <c r="BL38" s="608"/>
      <c r="BM38" s="608"/>
      <c r="BN38" s="608"/>
      <c r="BO38" s="608"/>
      <c r="BP38" s="608"/>
      <c r="BQ38" s="608"/>
      <c r="BR38" s="608"/>
      <c r="BS38" s="608"/>
      <c r="BT38" s="608"/>
      <c r="BU38" s="609"/>
      <c r="BV38" s="610">
        <v>196945</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65011793</v>
      </c>
      <c r="CS38" s="611"/>
      <c r="CT38" s="611"/>
      <c r="CU38" s="611"/>
      <c r="CV38" s="611"/>
      <c r="CW38" s="611"/>
      <c r="CX38" s="611"/>
      <c r="CY38" s="612"/>
      <c r="CZ38" s="615">
        <v>7</v>
      </c>
      <c r="DA38" s="640"/>
      <c r="DB38" s="640"/>
      <c r="DC38" s="644"/>
      <c r="DD38" s="619">
        <v>51391084</v>
      </c>
      <c r="DE38" s="611"/>
      <c r="DF38" s="611"/>
      <c r="DG38" s="611"/>
      <c r="DH38" s="611"/>
      <c r="DI38" s="611"/>
      <c r="DJ38" s="611"/>
      <c r="DK38" s="612"/>
      <c r="DL38" s="619">
        <v>46257807</v>
      </c>
      <c r="DM38" s="611"/>
      <c r="DN38" s="611"/>
      <c r="DO38" s="611"/>
      <c r="DP38" s="611"/>
      <c r="DQ38" s="611"/>
      <c r="DR38" s="611"/>
      <c r="DS38" s="611"/>
      <c r="DT38" s="611"/>
      <c r="DU38" s="611"/>
      <c r="DV38" s="612"/>
      <c r="DW38" s="615">
        <v>9.6999999999999993</v>
      </c>
      <c r="DX38" s="640"/>
      <c r="DY38" s="640"/>
      <c r="DZ38" s="640"/>
      <c r="EA38" s="640"/>
      <c r="EB38" s="640"/>
      <c r="EC38" s="641"/>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v>757465</v>
      </c>
      <c r="BA39" s="611"/>
      <c r="BB39" s="611"/>
      <c r="BC39" s="611"/>
      <c r="BD39" s="642"/>
      <c r="BE39" s="642"/>
      <c r="BF39" s="665"/>
      <c r="BG39" s="607" t="s">
        <v>329</v>
      </c>
      <c r="BH39" s="608"/>
      <c r="BI39" s="608"/>
      <c r="BJ39" s="608"/>
      <c r="BK39" s="608"/>
      <c r="BL39" s="608"/>
      <c r="BM39" s="608"/>
      <c r="BN39" s="608"/>
      <c r="BO39" s="608"/>
      <c r="BP39" s="608"/>
      <c r="BQ39" s="608"/>
      <c r="BR39" s="608"/>
      <c r="BS39" s="608"/>
      <c r="BT39" s="608"/>
      <c r="BU39" s="609"/>
      <c r="BV39" s="610">
        <v>279037</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15061593</v>
      </c>
      <c r="CS39" s="642"/>
      <c r="CT39" s="642"/>
      <c r="CU39" s="642"/>
      <c r="CV39" s="642"/>
      <c r="CW39" s="642"/>
      <c r="CX39" s="642"/>
      <c r="CY39" s="643"/>
      <c r="CZ39" s="615">
        <v>1.6</v>
      </c>
      <c r="DA39" s="640"/>
      <c r="DB39" s="640"/>
      <c r="DC39" s="644"/>
      <c r="DD39" s="619">
        <v>8310392</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331</v>
      </c>
      <c r="C40" s="608"/>
      <c r="D40" s="608"/>
      <c r="E40" s="608"/>
      <c r="F40" s="608"/>
      <c r="G40" s="608"/>
      <c r="H40" s="608"/>
      <c r="I40" s="608"/>
      <c r="J40" s="608"/>
      <c r="K40" s="608"/>
      <c r="L40" s="608"/>
      <c r="M40" s="608"/>
      <c r="N40" s="608"/>
      <c r="O40" s="608"/>
      <c r="P40" s="608"/>
      <c r="Q40" s="609"/>
      <c r="R40" s="610">
        <v>19208000</v>
      </c>
      <c r="S40" s="611"/>
      <c r="T40" s="611"/>
      <c r="U40" s="611"/>
      <c r="V40" s="611"/>
      <c r="W40" s="611"/>
      <c r="X40" s="611"/>
      <c r="Y40" s="612"/>
      <c r="Z40" s="613">
        <v>2</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v>389670</v>
      </c>
      <c r="BA40" s="611"/>
      <c r="BB40" s="611"/>
      <c r="BC40" s="611"/>
      <c r="BD40" s="642"/>
      <c r="BE40" s="642"/>
      <c r="BF40" s="665"/>
      <c r="BG40" s="658" t="s">
        <v>333</v>
      </c>
      <c r="BH40" s="659"/>
      <c r="BI40" s="659"/>
      <c r="BJ40" s="659"/>
      <c r="BK40" s="659"/>
      <c r="BL40" s="217"/>
      <c r="BM40" s="608" t="s">
        <v>334</v>
      </c>
      <c r="BN40" s="608"/>
      <c r="BO40" s="608"/>
      <c r="BP40" s="608"/>
      <c r="BQ40" s="608"/>
      <c r="BR40" s="608"/>
      <c r="BS40" s="608"/>
      <c r="BT40" s="608"/>
      <c r="BU40" s="609"/>
      <c r="BV40" s="610">
        <v>95</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13606964</v>
      </c>
      <c r="CS40" s="611"/>
      <c r="CT40" s="611"/>
      <c r="CU40" s="611"/>
      <c r="CV40" s="611"/>
      <c r="CW40" s="611"/>
      <c r="CX40" s="611"/>
      <c r="CY40" s="612"/>
      <c r="CZ40" s="615">
        <v>1.5</v>
      </c>
      <c r="DA40" s="640"/>
      <c r="DB40" s="640"/>
      <c r="DC40" s="644"/>
      <c r="DD40" s="619">
        <v>2323214</v>
      </c>
      <c r="DE40" s="611"/>
      <c r="DF40" s="611"/>
      <c r="DG40" s="611"/>
      <c r="DH40" s="611"/>
      <c r="DI40" s="611"/>
      <c r="DJ40" s="611"/>
      <c r="DK40" s="612"/>
      <c r="DL40" s="619">
        <v>3</v>
      </c>
      <c r="DM40" s="611"/>
      <c r="DN40" s="611"/>
      <c r="DO40" s="611"/>
      <c r="DP40" s="611"/>
      <c r="DQ40" s="611"/>
      <c r="DR40" s="611"/>
      <c r="DS40" s="611"/>
      <c r="DT40" s="611"/>
      <c r="DU40" s="611"/>
      <c r="DV40" s="612"/>
      <c r="DW40" s="615">
        <v>0</v>
      </c>
      <c r="DX40" s="640"/>
      <c r="DY40" s="640"/>
      <c r="DZ40" s="640"/>
      <c r="EA40" s="640"/>
      <c r="EB40" s="640"/>
      <c r="EC40" s="641"/>
    </row>
    <row r="41" spans="2:133" ht="11.25" customHeight="1" x14ac:dyDescent="0.2">
      <c r="B41" s="631" t="s">
        <v>336</v>
      </c>
      <c r="C41" s="632"/>
      <c r="D41" s="632"/>
      <c r="E41" s="632"/>
      <c r="F41" s="632"/>
      <c r="G41" s="632"/>
      <c r="H41" s="632"/>
      <c r="I41" s="632"/>
      <c r="J41" s="632"/>
      <c r="K41" s="632"/>
      <c r="L41" s="632"/>
      <c r="M41" s="632"/>
      <c r="N41" s="632"/>
      <c r="O41" s="632"/>
      <c r="P41" s="632"/>
      <c r="Q41" s="633"/>
      <c r="R41" s="682">
        <v>952593692</v>
      </c>
      <c r="S41" s="683"/>
      <c r="T41" s="683"/>
      <c r="U41" s="683"/>
      <c r="V41" s="683"/>
      <c r="W41" s="683"/>
      <c r="X41" s="683"/>
      <c r="Y41" s="687"/>
      <c r="Z41" s="688">
        <v>100</v>
      </c>
      <c r="AA41" s="688"/>
      <c r="AB41" s="688"/>
      <c r="AC41" s="688"/>
      <c r="AD41" s="689">
        <v>456986971</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16079459</v>
      </c>
      <c r="BA41" s="611"/>
      <c r="BB41" s="611"/>
      <c r="BC41" s="611"/>
      <c r="BD41" s="642"/>
      <c r="BE41" s="642"/>
      <c r="BF41" s="665"/>
      <c r="BG41" s="658"/>
      <c r="BH41" s="659"/>
      <c r="BI41" s="659"/>
      <c r="BJ41" s="659"/>
      <c r="BK41" s="659"/>
      <c r="BL41" s="217"/>
      <c r="BM41" s="608" t="s">
        <v>338</v>
      </c>
      <c r="BN41" s="608"/>
      <c r="BO41" s="608"/>
      <c r="BP41" s="608"/>
      <c r="BQ41" s="608"/>
      <c r="BR41" s="608"/>
      <c r="BS41" s="608"/>
      <c r="BT41" s="608"/>
      <c r="BU41" s="609"/>
      <c r="BV41" s="610" t="s">
        <v>122</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47473321</v>
      </c>
      <c r="BA42" s="683"/>
      <c r="BB42" s="683"/>
      <c r="BC42" s="683"/>
      <c r="BD42" s="669"/>
      <c r="BE42" s="669"/>
      <c r="BF42" s="671"/>
      <c r="BG42" s="660"/>
      <c r="BH42" s="661"/>
      <c r="BI42" s="661"/>
      <c r="BJ42" s="661"/>
      <c r="BK42" s="661"/>
      <c r="BL42" s="218"/>
      <c r="BM42" s="632" t="s">
        <v>341</v>
      </c>
      <c r="BN42" s="632"/>
      <c r="BO42" s="632"/>
      <c r="BP42" s="632"/>
      <c r="BQ42" s="632"/>
      <c r="BR42" s="632"/>
      <c r="BS42" s="632"/>
      <c r="BT42" s="632"/>
      <c r="BU42" s="633"/>
      <c r="BV42" s="682">
        <v>376</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110389157</v>
      </c>
      <c r="CS42" s="642"/>
      <c r="CT42" s="642"/>
      <c r="CU42" s="642"/>
      <c r="CV42" s="642"/>
      <c r="CW42" s="642"/>
      <c r="CX42" s="642"/>
      <c r="CY42" s="643"/>
      <c r="CZ42" s="615">
        <v>11.9</v>
      </c>
      <c r="DA42" s="640"/>
      <c r="DB42" s="640"/>
      <c r="DC42" s="644"/>
      <c r="DD42" s="619">
        <v>18058906</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208" t="s">
        <v>343</v>
      </c>
      <c r="CD43" s="607" t="s">
        <v>344</v>
      </c>
      <c r="CE43" s="608"/>
      <c r="CF43" s="608"/>
      <c r="CG43" s="608"/>
      <c r="CH43" s="608"/>
      <c r="CI43" s="608"/>
      <c r="CJ43" s="608"/>
      <c r="CK43" s="608"/>
      <c r="CL43" s="608"/>
      <c r="CM43" s="608"/>
      <c r="CN43" s="608"/>
      <c r="CO43" s="608"/>
      <c r="CP43" s="608"/>
      <c r="CQ43" s="609"/>
      <c r="CR43" s="610">
        <v>1975363</v>
      </c>
      <c r="CS43" s="642"/>
      <c r="CT43" s="642"/>
      <c r="CU43" s="642"/>
      <c r="CV43" s="642"/>
      <c r="CW43" s="642"/>
      <c r="CX43" s="642"/>
      <c r="CY43" s="643"/>
      <c r="CZ43" s="615">
        <v>0.2</v>
      </c>
      <c r="DA43" s="640"/>
      <c r="DB43" s="640"/>
      <c r="DC43" s="644"/>
      <c r="DD43" s="619">
        <v>1642024</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110356799</v>
      </c>
      <c r="CS44" s="611"/>
      <c r="CT44" s="611"/>
      <c r="CU44" s="611"/>
      <c r="CV44" s="611"/>
      <c r="CW44" s="611"/>
      <c r="CX44" s="611"/>
      <c r="CY44" s="612"/>
      <c r="CZ44" s="615">
        <v>11.8</v>
      </c>
      <c r="DA44" s="616"/>
      <c r="DB44" s="616"/>
      <c r="DC44" s="622"/>
      <c r="DD44" s="619">
        <v>18035459</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49612179</v>
      </c>
      <c r="CS45" s="642"/>
      <c r="CT45" s="642"/>
      <c r="CU45" s="642"/>
      <c r="CV45" s="642"/>
      <c r="CW45" s="642"/>
      <c r="CX45" s="642"/>
      <c r="CY45" s="643"/>
      <c r="CZ45" s="615">
        <v>5.3</v>
      </c>
      <c r="DA45" s="640"/>
      <c r="DB45" s="640"/>
      <c r="DC45" s="644"/>
      <c r="DD45" s="619">
        <v>2378445</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19"/>
      <c r="CD46" s="648"/>
      <c r="CE46" s="649"/>
      <c r="CF46" s="607" t="s">
        <v>349</v>
      </c>
      <c r="CG46" s="608"/>
      <c r="CH46" s="608"/>
      <c r="CI46" s="608"/>
      <c r="CJ46" s="608"/>
      <c r="CK46" s="608"/>
      <c r="CL46" s="608"/>
      <c r="CM46" s="608"/>
      <c r="CN46" s="608"/>
      <c r="CO46" s="608"/>
      <c r="CP46" s="608"/>
      <c r="CQ46" s="609"/>
      <c r="CR46" s="610">
        <v>52392617</v>
      </c>
      <c r="CS46" s="611"/>
      <c r="CT46" s="611"/>
      <c r="CU46" s="611"/>
      <c r="CV46" s="611"/>
      <c r="CW46" s="611"/>
      <c r="CX46" s="611"/>
      <c r="CY46" s="612"/>
      <c r="CZ46" s="615">
        <v>5.6</v>
      </c>
      <c r="DA46" s="616"/>
      <c r="DB46" s="616"/>
      <c r="DC46" s="622"/>
      <c r="DD46" s="619">
        <v>14989636</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19"/>
      <c r="CD47" s="648"/>
      <c r="CE47" s="649"/>
      <c r="CF47" s="607" t="s">
        <v>350</v>
      </c>
      <c r="CG47" s="608"/>
      <c r="CH47" s="608"/>
      <c r="CI47" s="608"/>
      <c r="CJ47" s="608"/>
      <c r="CK47" s="608"/>
      <c r="CL47" s="608"/>
      <c r="CM47" s="608"/>
      <c r="CN47" s="608"/>
      <c r="CO47" s="608"/>
      <c r="CP47" s="608"/>
      <c r="CQ47" s="609"/>
      <c r="CR47" s="610">
        <v>32358</v>
      </c>
      <c r="CS47" s="642"/>
      <c r="CT47" s="642"/>
      <c r="CU47" s="642"/>
      <c r="CV47" s="642"/>
      <c r="CW47" s="642"/>
      <c r="CX47" s="642"/>
      <c r="CY47" s="643"/>
      <c r="CZ47" s="615">
        <v>0</v>
      </c>
      <c r="DA47" s="640"/>
      <c r="DB47" s="640"/>
      <c r="DC47" s="644"/>
      <c r="DD47" s="619">
        <v>23447</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19"/>
      <c r="CD48" s="650"/>
      <c r="CE48" s="651"/>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19"/>
      <c r="CD49" s="631" t="s">
        <v>352</v>
      </c>
      <c r="CE49" s="632"/>
      <c r="CF49" s="632"/>
      <c r="CG49" s="632"/>
      <c r="CH49" s="632"/>
      <c r="CI49" s="632"/>
      <c r="CJ49" s="632"/>
      <c r="CK49" s="632"/>
      <c r="CL49" s="632"/>
      <c r="CM49" s="632"/>
      <c r="CN49" s="632"/>
      <c r="CO49" s="632"/>
      <c r="CP49" s="632"/>
      <c r="CQ49" s="633"/>
      <c r="CR49" s="682">
        <v>931550600</v>
      </c>
      <c r="CS49" s="669"/>
      <c r="CT49" s="669"/>
      <c r="CU49" s="669"/>
      <c r="CV49" s="669"/>
      <c r="CW49" s="669"/>
      <c r="CX49" s="669"/>
      <c r="CY49" s="698"/>
      <c r="CZ49" s="690">
        <v>100</v>
      </c>
      <c r="DA49" s="699"/>
      <c r="DB49" s="699"/>
      <c r="DC49" s="700"/>
      <c r="DD49" s="701">
        <v>545663774</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Pgz2dWYdlq0roml9WHQgzaNihAPDofgJHAnsBdJTxmhXc2KF7evev6m77ueH9ssefSUuER/xuZbGQoHtkva0/w==" saltValue="2wyaH/aMCf19T1Cy+TS3N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25" customWidth="1"/>
    <col min="131" max="131" width="1.63281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09" t="s">
        <v>354</v>
      </c>
      <c r="DK2" s="710"/>
      <c r="DL2" s="710"/>
      <c r="DM2" s="710"/>
      <c r="DN2" s="710"/>
      <c r="DO2" s="711"/>
      <c r="DP2" s="222"/>
      <c r="DQ2" s="709" t="s">
        <v>355</v>
      </c>
      <c r="DR2" s="710"/>
      <c r="DS2" s="710"/>
      <c r="DT2" s="710"/>
      <c r="DU2" s="710"/>
      <c r="DV2" s="710"/>
      <c r="DW2" s="710"/>
      <c r="DX2" s="710"/>
      <c r="DY2" s="710"/>
      <c r="DZ2" s="711"/>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26"/>
      <c r="BA4" s="226"/>
      <c r="BB4" s="226"/>
      <c r="BC4" s="226"/>
      <c r="BD4" s="226"/>
      <c r="BE4" s="227"/>
      <c r="BF4" s="227"/>
      <c r="BG4" s="227"/>
      <c r="BH4" s="227"/>
      <c r="BI4" s="227"/>
      <c r="BJ4" s="227"/>
      <c r="BK4" s="227"/>
      <c r="BL4" s="227"/>
      <c r="BM4" s="227"/>
      <c r="BN4" s="227"/>
      <c r="BO4" s="227"/>
      <c r="BP4" s="227"/>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28"/>
    </row>
    <row r="5" spans="1:131" s="229"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26"/>
      <c r="BA5" s="226"/>
      <c r="BB5" s="226"/>
      <c r="BC5" s="226"/>
      <c r="BD5" s="226"/>
      <c r="BE5" s="227"/>
      <c r="BF5" s="227"/>
      <c r="BG5" s="227"/>
      <c r="BH5" s="227"/>
      <c r="BI5" s="227"/>
      <c r="BJ5" s="227"/>
      <c r="BK5" s="227"/>
      <c r="BL5" s="227"/>
      <c r="BM5" s="227"/>
      <c r="BN5" s="227"/>
      <c r="BO5" s="227"/>
      <c r="BP5" s="227"/>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3" t="s">
        <v>372</v>
      </c>
      <c r="DH5" s="754"/>
      <c r="DI5" s="754"/>
      <c r="DJ5" s="754"/>
      <c r="DK5" s="755"/>
      <c r="DL5" s="753" t="s">
        <v>373</v>
      </c>
      <c r="DM5" s="754"/>
      <c r="DN5" s="754"/>
      <c r="DO5" s="754"/>
      <c r="DP5" s="755"/>
      <c r="DQ5" s="720" t="s">
        <v>374</v>
      </c>
      <c r="DR5" s="721"/>
      <c r="DS5" s="721"/>
      <c r="DT5" s="721"/>
      <c r="DU5" s="722"/>
      <c r="DV5" s="720" t="s">
        <v>365</v>
      </c>
      <c r="DW5" s="721"/>
      <c r="DX5" s="721"/>
      <c r="DY5" s="721"/>
      <c r="DZ5" s="727"/>
      <c r="EA5" s="228"/>
    </row>
    <row r="6" spans="1:131" s="229"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26"/>
      <c r="BA6" s="226"/>
      <c r="BB6" s="226"/>
      <c r="BC6" s="226"/>
      <c r="BD6" s="226"/>
      <c r="BE6" s="227"/>
      <c r="BF6" s="227"/>
      <c r="BG6" s="227"/>
      <c r="BH6" s="227"/>
      <c r="BI6" s="227"/>
      <c r="BJ6" s="227"/>
      <c r="BK6" s="227"/>
      <c r="BL6" s="227"/>
      <c r="BM6" s="227"/>
      <c r="BN6" s="227"/>
      <c r="BO6" s="227"/>
      <c r="BP6" s="227"/>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6"/>
      <c r="DH6" s="757"/>
      <c r="DI6" s="757"/>
      <c r="DJ6" s="757"/>
      <c r="DK6" s="758"/>
      <c r="DL6" s="756"/>
      <c r="DM6" s="757"/>
      <c r="DN6" s="757"/>
      <c r="DO6" s="757"/>
      <c r="DP6" s="758"/>
      <c r="DQ6" s="723"/>
      <c r="DR6" s="724"/>
      <c r="DS6" s="724"/>
      <c r="DT6" s="724"/>
      <c r="DU6" s="725"/>
      <c r="DV6" s="723"/>
      <c r="DW6" s="724"/>
      <c r="DX6" s="724"/>
      <c r="DY6" s="724"/>
      <c r="DZ6" s="729"/>
      <c r="EA6" s="228"/>
    </row>
    <row r="7" spans="1:131" s="229" customFormat="1" ht="26.25" customHeight="1" thickTop="1" x14ac:dyDescent="0.2">
      <c r="A7" s="230">
        <v>1</v>
      </c>
      <c r="B7" s="736" t="s">
        <v>375</v>
      </c>
      <c r="C7" s="737"/>
      <c r="D7" s="737"/>
      <c r="E7" s="737"/>
      <c r="F7" s="737"/>
      <c r="G7" s="737"/>
      <c r="H7" s="737"/>
      <c r="I7" s="737"/>
      <c r="J7" s="737"/>
      <c r="K7" s="737"/>
      <c r="L7" s="737"/>
      <c r="M7" s="737"/>
      <c r="N7" s="737"/>
      <c r="O7" s="737"/>
      <c r="P7" s="738"/>
      <c r="Q7" s="739">
        <v>896623</v>
      </c>
      <c r="R7" s="740"/>
      <c r="S7" s="740"/>
      <c r="T7" s="740"/>
      <c r="U7" s="741"/>
      <c r="V7" s="742">
        <v>885035</v>
      </c>
      <c r="W7" s="740"/>
      <c r="X7" s="740"/>
      <c r="Y7" s="740"/>
      <c r="Z7" s="741"/>
      <c r="AA7" s="742">
        <v>11588</v>
      </c>
      <c r="AB7" s="740"/>
      <c r="AC7" s="740"/>
      <c r="AD7" s="740"/>
      <c r="AE7" s="743"/>
      <c r="AF7" s="744">
        <v>1514</v>
      </c>
      <c r="AG7" s="745"/>
      <c r="AH7" s="745"/>
      <c r="AI7" s="745"/>
      <c r="AJ7" s="746"/>
      <c r="AK7" s="747">
        <v>1109</v>
      </c>
      <c r="AL7" s="731"/>
      <c r="AM7" s="731"/>
      <c r="AN7" s="731"/>
      <c r="AO7" s="748"/>
      <c r="AP7" s="749">
        <v>1273361</v>
      </c>
      <c r="AQ7" s="731"/>
      <c r="AR7" s="731"/>
      <c r="AS7" s="731"/>
      <c r="AT7" s="748"/>
      <c r="AU7" s="750"/>
      <c r="AV7" s="750"/>
      <c r="AW7" s="750"/>
      <c r="AX7" s="750"/>
      <c r="AY7" s="751"/>
      <c r="AZ7" s="226"/>
      <c r="BA7" s="226"/>
      <c r="BB7" s="226"/>
      <c r="BC7" s="226"/>
      <c r="BD7" s="226"/>
      <c r="BE7" s="227"/>
      <c r="BF7" s="227"/>
      <c r="BG7" s="227"/>
      <c r="BH7" s="227"/>
      <c r="BI7" s="227"/>
      <c r="BJ7" s="227"/>
      <c r="BK7" s="227"/>
      <c r="BL7" s="227"/>
      <c r="BM7" s="227"/>
      <c r="BN7" s="227"/>
      <c r="BO7" s="227"/>
      <c r="BP7" s="227"/>
      <c r="BQ7" s="230">
        <v>1</v>
      </c>
      <c r="BR7" s="231"/>
      <c r="BS7" s="733" t="s">
        <v>568</v>
      </c>
      <c r="BT7" s="734"/>
      <c r="BU7" s="734"/>
      <c r="BV7" s="734"/>
      <c r="BW7" s="734"/>
      <c r="BX7" s="734"/>
      <c r="BY7" s="734"/>
      <c r="BZ7" s="734"/>
      <c r="CA7" s="734"/>
      <c r="CB7" s="734"/>
      <c r="CC7" s="734"/>
      <c r="CD7" s="734"/>
      <c r="CE7" s="734"/>
      <c r="CF7" s="734"/>
      <c r="CG7" s="752"/>
      <c r="CH7" s="730">
        <v>2</v>
      </c>
      <c r="CI7" s="731"/>
      <c r="CJ7" s="731"/>
      <c r="CK7" s="731"/>
      <c r="CL7" s="732"/>
      <c r="CM7" s="730">
        <v>386</v>
      </c>
      <c r="CN7" s="731"/>
      <c r="CO7" s="731"/>
      <c r="CP7" s="731"/>
      <c r="CQ7" s="732"/>
      <c r="CR7" s="730">
        <v>300</v>
      </c>
      <c r="CS7" s="731"/>
      <c r="CT7" s="731"/>
      <c r="CU7" s="731"/>
      <c r="CV7" s="732"/>
      <c r="CW7" s="730">
        <v>241</v>
      </c>
      <c r="CX7" s="731"/>
      <c r="CY7" s="731"/>
      <c r="CZ7" s="731"/>
      <c r="DA7" s="732"/>
      <c r="DB7" s="730" t="s">
        <v>597</v>
      </c>
      <c r="DC7" s="731"/>
      <c r="DD7" s="731"/>
      <c r="DE7" s="731"/>
      <c r="DF7" s="732"/>
      <c r="DG7" s="730" t="s">
        <v>597</v>
      </c>
      <c r="DH7" s="731"/>
      <c r="DI7" s="731"/>
      <c r="DJ7" s="731"/>
      <c r="DK7" s="732"/>
      <c r="DL7" s="730" t="s">
        <v>597</v>
      </c>
      <c r="DM7" s="731"/>
      <c r="DN7" s="731"/>
      <c r="DO7" s="731"/>
      <c r="DP7" s="732"/>
      <c r="DQ7" s="730" t="s">
        <v>501</v>
      </c>
      <c r="DR7" s="731"/>
      <c r="DS7" s="731"/>
      <c r="DT7" s="731"/>
      <c r="DU7" s="732"/>
      <c r="DV7" s="733" t="s">
        <v>598</v>
      </c>
      <c r="DW7" s="734"/>
      <c r="DX7" s="734"/>
      <c r="DY7" s="734"/>
      <c r="DZ7" s="735"/>
      <c r="EA7" s="228"/>
    </row>
    <row r="8" spans="1:131" s="229" customFormat="1" ht="26.25" customHeight="1" x14ac:dyDescent="0.2">
      <c r="A8" s="232">
        <v>2</v>
      </c>
      <c r="B8" s="771" t="s">
        <v>376</v>
      </c>
      <c r="C8" s="772"/>
      <c r="D8" s="772"/>
      <c r="E8" s="772"/>
      <c r="F8" s="772"/>
      <c r="G8" s="772"/>
      <c r="H8" s="772"/>
      <c r="I8" s="772"/>
      <c r="J8" s="772"/>
      <c r="K8" s="772"/>
      <c r="L8" s="772"/>
      <c r="M8" s="772"/>
      <c r="N8" s="772"/>
      <c r="O8" s="772"/>
      <c r="P8" s="773"/>
      <c r="Q8" s="774">
        <v>440</v>
      </c>
      <c r="R8" s="775"/>
      <c r="S8" s="775"/>
      <c r="T8" s="775"/>
      <c r="U8" s="776"/>
      <c r="V8" s="777">
        <v>123</v>
      </c>
      <c r="W8" s="775"/>
      <c r="X8" s="775"/>
      <c r="Y8" s="775"/>
      <c r="Z8" s="776"/>
      <c r="AA8" s="777">
        <v>317</v>
      </c>
      <c r="AB8" s="775"/>
      <c r="AC8" s="775"/>
      <c r="AD8" s="775"/>
      <c r="AE8" s="778"/>
      <c r="AF8" s="779" t="s">
        <v>122</v>
      </c>
      <c r="AG8" s="775"/>
      <c r="AH8" s="775"/>
      <c r="AI8" s="775"/>
      <c r="AJ8" s="778"/>
      <c r="AK8" s="759">
        <v>2</v>
      </c>
      <c r="AL8" s="760"/>
      <c r="AM8" s="760"/>
      <c r="AN8" s="760"/>
      <c r="AO8" s="761"/>
      <c r="AP8" s="762">
        <v>824</v>
      </c>
      <c r="AQ8" s="760"/>
      <c r="AR8" s="760"/>
      <c r="AS8" s="760"/>
      <c r="AT8" s="761"/>
      <c r="AU8" s="763"/>
      <c r="AV8" s="763"/>
      <c r="AW8" s="763"/>
      <c r="AX8" s="763"/>
      <c r="AY8" s="764"/>
      <c r="AZ8" s="226"/>
      <c r="BA8" s="226"/>
      <c r="BB8" s="226"/>
      <c r="BC8" s="226"/>
      <c r="BD8" s="226"/>
      <c r="BE8" s="227"/>
      <c r="BF8" s="227"/>
      <c r="BG8" s="227"/>
      <c r="BH8" s="227"/>
      <c r="BI8" s="227"/>
      <c r="BJ8" s="227"/>
      <c r="BK8" s="227"/>
      <c r="BL8" s="227"/>
      <c r="BM8" s="227"/>
      <c r="BN8" s="227"/>
      <c r="BO8" s="227"/>
      <c r="BP8" s="227"/>
      <c r="BQ8" s="232">
        <v>2</v>
      </c>
      <c r="BR8" s="233" t="s">
        <v>609</v>
      </c>
      <c r="BS8" s="765" t="s">
        <v>569</v>
      </c>
      <c r="BT8" s="766"/>
      <c r="BU8" s="766"/>
      <c r="BV8" s="766"/>
      <c r="BW8" s="766"/>
      <c r="BX8" s="766"/>
      <c r="BY8" s="766"/>
      <c r="BZ8" s="766"/>
      <c r="CA8" s="766"/>
      <c r="CB8" s="766"/>
      <c r="CC8" s="766"/>
      <c r="CD8" s="766"/>
      <c r="CE8" s="766"/>
      <c r="CF8" s="766"/>
      <c r="CG8" s="767"/>
      <c r="CH8" s="768">
        <v>-554</v>
      </c>
      <c r="CI8" s="760"/>
      <c r="CJ8" s="760"/>
      <c r="CK8" s="760"/>
      <c r="CL8" s="769"/>
      <c r="CM8" s="768">
        <v>3544</v>
      </c>
      <c r="CN8" s="760"/>
      <c r="CO8" s="760"/>
      <c r="CP8" s="760"/>
      <c r="CQ8" s="769"/>
      <c r="CR8" s="768">
        <v>1140</v>
      </c>
      <c r="CS8" s="760"/>
      <c r="CT8" s="760"/>
      <c r="CU8" s="760"/>
      <c r="CV8" s="769"/>
      <c r="CW8" s="768">
        <v>462</v>
      </c>
      <c r="CX8" s="760"/>
      <c r="CY8" s="760"/>
      <c r="CZ8" s="760"/>
      <c r="DA8" s="769"/>
      <c r="DB8" s="768" t="s">
        <v>597</v>
      </c>
      <c r="DC8" s="760"/>
      <c r="DD8" s="760"/>
      <c r="DE8" s="760"/>
      <c r="DF8" s="769"/>
      <c r="DG8" s="768" t="s">
        <v>597</v>
      </c>
      <c r="DH8" s="760"/>
      <c r="DI8" s="760"/>
      <c r="DJ8" s="760"/>
      <c r="DK8" s="769"/>
      <c r="DL8" s="768">
        <v>3180</v>
      </c>
      <c r="DM8" s="760"/>
      <c r="DN8" s="760"/>
      <c r="DO8" s="760"/>
      <c r="DP8" s="769"/>
      <c r="DQ8" s="768">
        <f>DL8*0.5</f>
        <v>1590</v>
      </c>
      <c r="DR8" s="760"/>
      <c r="DS8" s="760"/>
      <c r="DT8" s="760"/>
      <c r="DU8" s="769"/>
      <c r="DV8" s="765"/>
      <c r="DW8" s="766"/>
      <c r="DX8" s="766"/>
      <c r="DY8" s="766"/>
      <c r="DZ8" s="770"/>
      <c r="EA8" s="228"/>
    </row>
    <row r="9" spans="1:131" s="229" customFormat="1" ht="26.25" customHeight="1" x14ac:dyDescent="0.2">
      <c r="A9" s="232">
        <v>3</v>
      </c>
      <c r="B9" s="771" t="s">
        <v>377</v>
      </c>
      <c r="C9" s="772"/>
      <c r="D9" s="772"/>
      <c r="E9" s="772"/>
      <c r="F9" s="772"/>
      <c r="G9" s="772"/>
      <c r="H9" s="772"/>
      <c r="I9" s="772"/>
      <c r="J9" s="772"/>
      <c r="K9" s="772"/>
      <c r="L9" s="772"/>
      <c r="M9" s="772"/>
      <c r="N9" s="772"/>
      <c r="O9" s="772"/>
      <c r="P9" s="773"/>
      <c r="Q9" s="774">
        <v>31301</v>
      </c>
      <c r="R9" s="775"/>
      <c r="S9" s="775"/>
      <c r="T9" s="775"/>
      <c r="U9" s="776"/>
      <c r="V9" s="777">
        <v>30766</v>
      </c>
      <c r="W9" s="775"/>
      <c r="X9" s="775"/>
      <c r="Y9" s="775"/>
      <c r="Z9" s="776"/>
      <c r="AA9" s="777">
        <v>535</v>
      </c>
      <c r="AB9" s="775"/>
      <c r="AC9" s="775"/>
      <c r="AD9" s="775"/>
      <c r="AE9" s="778"/>
      <c r="AF9" s="779" t="s">
        <v>122</v>
      </c>
      <c r="AG9" s="775"/>
      <c r="AH9" s="775"/>
      <c r="AI9" s="775"/>
      <c r="AJ9" s="778"/>
      <c r="AK9" s="759">
        <v>491</v>
      </c>
      <c r="AL9" s="760"/>
      <c r="AM9" s="760"/>
      <c r="AN9" s="760"/>
      <c r="AO9" s="761"/>
      <c r="AP9" s="762">
        <v>83645</v>
      </c>
      <c r="AQ9" s="760"/>
      <c r="AR9" s="760"/>
      <c r="AS9" s="760"/>
      <c r="AT9" s="761"/>
      <c r="AU9" s="763"/>
      <c r="AV9" s="763"/>
      <c r="AW9" s="763"/>
      <c r="AX9" s="763"/>
      <c r="AY9" s="764"/>
      <c r="AZ9" s="226"/>
      <c r="BA9" s="226"/>
      <c r="BB9" s="226"/>
      <c r="BC9" s="226"/>
      <c r="BD9" s="226"/>
      <c r="BE9" s="227"/>
      <c r="BF9" s="227"/>
      <c r="BG9" s="227"/>
      <c r="BH9" s="227"/>
      <c r="BI9" s="227"/>
      <c r="BJ9" s="227"/>
      <c r="BK9" s="227"/>
      <c r="BL9" s="227"/>
      <c r="BM9" s="227"/>
      <c r="BN9" s="227"/>
      <c r="BO9" s="227"/>
      <c r="BP9" s="227"/>
      <c r="BQ9" s="232">
        <v>3</v>
      </c>
      <c r="BR9" s="233"/>
      <c r="BS9" s="765" t="s">
        <v>570</v>
      </c>
      <c r="BT9" s="766"/>
      <c r="BU9" s="766"/>
      <c r="BV9" s="766"/>
      <c r="BW9" s="766"/>
      <c r="BX9" s="766"/>
      <c r="BY9" s="766"/>
      <c r="BZ9" s="766"/>
      <c r="CA9" s="766"/>
      <c r="CB9" s="766"/>
      <c r="CC9" s="766"/>
      <c r="CD9" s="766"/>
      <c r="CE9" s="766"/>
      <c r="CF9" s="766"/>
      <c r="CG9" s="767"/>
      <c r="CH9" s="768">
        <v>84</v>
      </c>
      <c r="CI9" s="760"/>
      <c r="CJ9" s="760"/>
      <c r="CK9" s="760"/>
      <c r="CL9" s="769"/>
      <c r="CM9" s="768">
        <v>413</v>
      </c>
      <c r="CN9" s="760"/>
      <c r="CO9" s="760"/>
      <c r="CP9" s="760"/>
      <c r="CQ9" s="769"/>
      <c r="CR9" s="768">
        <v>50</v>
      </c>
      <c r="CS9" s="760"/>
      <c r="CT9" s="760"/>
      <c r="CU9" s="760"/>
      <c r="CV9" s="769"/>
      <c r="CW9" s="768">
        <v>111</v>
      </c>
      <c r="CX9" s="760"/>
      <c r="CY9" s="760"/>
      <c r="CZ9" s="760"/>
      <c r="DA9" s="769"/>
      <c r="DB9" s="768" t="s">
        <v>501</v>
      </c>
      <c r="DC9" s="760"/>
      <c r="DD9" s="760"/>
      <c r="DE9" s="760"/>
      <c r="DF9" s="769"/>
      <c r="DG9" s="768" t="s">
        <v>501</v>
      </c>
      <c r="DH9" s="760"/>
      <c r="DI9" s="760"/>
      <c r="DJ9" s="760"/>
      <c r="DK9" s="769"/>
      <c r="DL9" s="768" t="s">
        <v>501</v>
      </c>
      <c r="DM9" s="760"/>
      <c r="DN9" s="760"/>
      <c r="DO9" s="760"/>
      <c r="DP9" s="769"/>
      <c r="DQ9" s="768" t="s">
        <v>501</v>
      </c>
      <c r="DR9" s="760"/>
      <c r="DS9" s="760"/>
      <c r="DT9" s="760"/>
      <c r="DU9" s="769"/>
      <c r="DV9" s="765"/>
      <c r="DW9" s="766"/>
      <c r="DX9" s="766"/>
      <c r="DY9" s="766"/>
      <c r="DZ9" s="770"/>
      <c r="EA9" s="228"/>
    </row>
    <row r="10" spans="1:131" s="229" customFormat="1" ht="26.25" customHeight="1" x14ac:dyDescent="0.2">
      <c r="A10" s="232">
        <v>4</v>
      </c>
      <c r="B10" s="771" t="s">
        <v>378</v>
      </c>
      <c r="C10" s="772"/>
      <c r="D10" s="772"/>
      <c r="E10" s="772"/>
      <c r="F10" s="772"/>
      <c r="G10" s="772"/>
      <c r="H10" s="772"/>
      <c r="I10" s="772"/>
      <c r="J10" s="772"/>
      <c r="K10" s="772"/>
      <c r="L10" s="772"/>
      <c r="M10" s="772"/>
      <c r="N10" s="772"/>
      <c r="O10" s="772"/>
      <c r="P10" s="773"/>
      <c r="Q10" s="774">
        <v>3948</v>
      </c>
      <c r="R10" s="775"/>
      <c r="S10" s="775"/>
      <c r="T10" s="775"/>
      <c r="U10" s="776"/>
      <c r="V10" s="777">
        <v>3570</v>
      </c>
      <c r="W10" s="775"/>
      <c r="X10" s="775"/>
      <c r="Y10" s="775"/>
      <c r="Z10" s="776"/>
      <c r="AA10" s="777">
        <v>378</v>
      </c>
      <c r="AB10" s="775"/>
      <c r="AC10" s="775"/>
      <c r="AD10" s="775"/>
      <c r="AE10" s="778"/>
      <c r="AF10" s="779" t="s">
        <v>122</v>
      </c>
      <c r="AG10" s="775"/>
      <c r="AH10" s="775"/>
      <c r="AI10" s="775"/>
      <c r="AJ10" s="778"/>
      <c r="AK10" s="759">
        <v>1622</v>
      </c>
      <c r="AL10" s="760"/>
      <c r="AM10" s="760"/>
      <c r="AN10" s="760"/>
      <c r="AO10" s="761"/>
      <c r="AP10" s="762">
        <v>12753</v>
      </c>
      <c r="AQ10" s="760"/>
      <c r="AR10" s="760"/>
      <c r="AS10" s="760"/>
      <c r="AT10" s="761"/>
      <c r="AU10" s="763"/>
      <c r="AV10" s="763"/>
      <c r="AW10" s="763"/>
      <c r="AX10" s="763"/>
      <c r="AY10" s="764"/>
      <c r="AZ10" s="226"/>
      <c r="BA10" s="226"/>
      <c r="BB10" s="226"/>
      <c r="BC10" s="226"/>
      <c r="BD10" s="226"/>
      <c r="BE10" s="227"/>
      <c r="BF10" s="227"/>
      <c r="BG10" s="227"/>
      <c r="BH10" s="227"/>
      <c r="BI10" s="227"/>
      <c r="BJ10" s="227"/>
      <c r="BK10" s="227"/>
      <c r="BL10" s="227"/>
      <c r="BM10" s="227"/>
      <c r="BN10" s="227"/>
      <c r="BO10" s="227"/>
      <c r="BP10" s="227"/>
      <c r="BQ10" s="232">
        <v>4</v>
      </c>
      <c r="BR10" s="233"/>
      <c r="BS10" s="765" t="s">
        <v>571</v>
      </c>
      <c r="BT10" s="766"/>
      <c r="BU10" s="766"/>
      <c r="BV10" s="766"/>
      <c r="BW10" s="766"/>
      <c r="BX10" s="766"/>
      <c r="BY10" s="766"/>
      <c r="BZ10" s="766"/>
      <c r="CA10" s="766"/>
      <c r="CB10" s="766"/>
      <c r="CC10" s="766"/>
      <c r="CD10" s="766"/>
      <c r="CE10" s="766"/>
      <c r="CF10" s="766"/>
      <c r="CG10" s="767"/>
      <c r="CH10" s="768">
        <v>183</v>
      </c>
      <c r="CI10" s="760"/>
      <c r="CJ10" s="760"/>
      <c r="CK10" s="760"/>
      <c r="CL10" s="769"/>
      <c r="CM10" s="768">
        <v>15390</v>
      </c>
      <c r="CN10" s="760"/>
      <c r="CO10" s="760"/>
      <c r="CP10" s="760"/>
      <c r="CQ10" s="769"/>
      <c r="CR10" s="768">
        <v>5400</v>
      </c>
      <c r="CS10" s="760"/>
      <c r="CT10" s="760"/>
      <c r="CU10" s="760"/>
      <c r="CV10" s="769"/>
      <c r="CW10" s="768" t="s">
        <v>501</v>
      </c>
      <c r="CX10" s="760"/>
      <c r="CY10" s="760"/>
      <c r="CZ10" s="760"/>
      <c r="DA10" s="769"/>
      <c r="DB10" s="768" t="s">
        <v>501</v>
      </c>
      <c r="DC10" s="760"/>
      <c r="DD10" s="760"/>
      <c r="DE10" s="760"/>
      <c r="DF10" s="769"/>
      <c r="DG10" s="768" t="s">
        <v>501</v>
      </c>
      <c r="DH10" s="760"/>
      <c r="DI10" s="760"/>
      <c r="DJ10" s="760"/>
      <c r="DK10" s="769"/>
      <c r="DL10" s="768" t="s">
        <v>501</v>
      </c>
      <c r="DM10" s="760"/>
      <c r="DN10" s="760"/>
      <c r="DO10" s="760"/>
      <c r="DP10" s="769"/>
      <c r="DQ10" s="768" t="s">
        <v>501</v>
      </c>
      <c r="DR10" s="760"/>
      <c r="DS10" s="760"/>
      <c r="DT10" s="760"/>
      <c r="DU10" s="769"/>
      <c r="DV10" s="765"/>
      <c r="DW10" s="766"/>
      <c r="DX10" s="766"/>
      <c r="DY10" s="766"/>
      <c r="DZ10" s="770"/>
      <c r="EA10" s="228"/>
    </row>
    <row r="11" spans="1:131" s="229" customFormat="1" ht="26.25" customHeight="1" x14ac:dyDescent="0.2">
      <c r="A11" s="232">
        <v>5</v>
      </c>
      <c r="B11" s="771" t="s">
        <v>379</v>
      </c>
      <c r="C11" s="772"/>
      <c r="D11" s="772"/>
      <c r="E11" s="772"/>
      <c r="F11" s="772"/>
      <c r="G11" s="772"/>
      <c r="H11" s="772"/>
      <c r="I11" s="772"/>
      <c r="J11" s="772"/>
      <c r="K11" s="772"/>
      <c r="L11" s="772"/>
      <c r="M11" s="772"/>
      <c r="N11" s="772"/>
      <c r="O11" s="772"/>
      <c r="P11" s="773"/>
      <c r="Q11" s="774">
        <v>275624</v>
      </c>
      <c r="R11" s="775"/>
      <c r="S11" s="775"/>
      <c r="T11" s="775"/>
      <c r="U11" s="776"/>
      <c r="V11" s="777">
        <v>275624</v>
      </c>
      <c r="W11" s="775"/>
      <c r="X11" s="775"/>
      <c r="Y11" s="775"/>
      <c r="Z11" s="776"/>
      <c r="AA11" s="777">
        <v>0</v>
      </c>
      <c r="AB11" s="775"/>
      <c r="AC11" s="775"/>
      <c r="AD11" s="775"/>
      <c r="AE11" s="778"/>
      <c r="AF11" s="779" t="s">
        <v>122</v>
      </c>
      <c r="AG11" s="775"/>
      <c r="AH11" s="775"/>
      <c r="AI11" s="775"/>
      <c r="AJ11" s="778"/>
      <c r="AK11" s="759">
        <v>97630</v>
      </c>
      <c r="AL11" s="760"/>
      <c r="AM11" s="760"/>
      <c r="AN11" s="760"/>
      <c r="AO11" s="761"/>
      <c r="AP11" s="762">
        <v>19789</v>
      </c>
      <c r="AQ11" s="760"/>
      <c r="AR11" s="760"/>
      <c r="AS11" s="760"/>
      <c r="AT11" s="761"/>
      <c r="AU11" s="763"/>
      <c r="AV11" s="763"/>
      <c r="AW11" s="763"/>
      <c r="AX11" s="763"/>
      <c r="AY11" s="764"/>
      <c r="AZ11" s="226"/>
      <c r="BA11" s="226"/>
      <c r="BB11" s="226"/>
      <c r="BC11" s="226"/>
      <c r="BD11" s="226"/>
      <c r="BE11" s="227"/>
      <c r="BF11" s="227"/>
      <c r="BG11" s="227"/>
      <c r="BH11" s="227"/>
      <c r="BI11" s="227"/>
      <c r="BJ11" s="227"/>
      <c r="BK11" s="227"/>
      <c r="BL11" s="227"/>
      <c r="BM11" s="227"/>
      <c r="BN11" s="227"/>
      <c r="BO11" s="227"/>
      <c r="BP11" s="227"/>
      <c r="BQ11" s="232">
        <v>5</v>
      </c>
      <c r="BR11" s="233" t="s">
        <v>609</v>
      </c>
      <c r="BS11" s="765" t="s">
        <v>611</v>
      </c>
      <c r="BT11" s="766"/>
      <c r="BU11" s="766"/>
      <c r="BV11" s="766"/>
      <c r="BW11" s="766"/>
      <c r="BX11" s="766"/>
      <c r="BY11" s="766"/>
      <c r="BZ11" s="766"/>
      <c r="CA11" s="766"/>
      <c r="CB11" s="766"/>
      <c r="CC11" s="766"/>
      <c r="CD11" s="766"/>
      <c r="CE11" s="766"/>
      <c r="CF11" s="766"/>
      <c r="CG11" s="767"/>
      <c r="CH11" s="768">
        <v>554</v>
      </c>
      <c r="CI11" s="760"/>
      <c r="CJ11" s="760"/>
      <c r="CK11" s="760"/>
      <c r="CL11" s="769"/>
      <c r="CM11" s="768">
        <v>19182</v>
      </c>
      <c r="CN11" s="760"/>
      <c r="CO11" s="760"/>
      <c r="CP11" s="760"/>
      <c r="CQ11" s="769"/>
      <c r="CR11" s="768">
        <v>17340</v>
      </c>
      <c r="CS11" s="760"/>
      <c r="CT11" s="760"/>
      <c r="CU11" s="760"/>
      <c r="CV11" s="769"/>
      <c r="CW11" s="768">
        <v>3385</v>
      </c>
      <c r="CX11" s="760"/>
      <c r="CY11" s="760"/>
      <c r="CZ11" s="760"/>
      <c r="DA11" s="769"/>
      <c r="DB11" s="768" t="s">
        <v>597</v>
      </c>
      <c r="DC11" s="760"/>
      <c r="DD11" s="760"/>
      <c r="DE11" s="760"/>
      <c r="DF11" s="769"/>
      <c r="DG11" s="768" t="s">
        <v>597</v>
      </c>
      <c r="DH11" s="760"/>
      <c r="DI11" s="760"/>
      <c r="DJ11" s="760"/>
      <c r="DK11" s="769"/>
      <c r="DL11" s="768" t="s">
        <v>597</v>
      </c>
      <c r="DM11" s="760"/>
      <c r="DN11" s="760"/>
      <c r="DO11" s="760"/>
      <c r="DP11" s="769"/>
      <c r="DQ11" s="768" t="s">
        <v>501</v>
      </c>
      <c r="DR11" s="760"/>
      <c r="DS11" s="760"/>
      <c r="DT11" s="760"/>
      <c r="DU11" s="769"/>
      <c r="DV11" s="765" t="s">
        <v>599</v>
      </c>
      <c r="DW11" s="766"/>
      <c r="DX11" s="766"/>
      <c r="DY11" s="766"/>
      <c r="DZ11" s="770"/>
      <c r="EA11" s="228"/>
    </row>
    <row r="12" spans="1:131" s="229" customFormat="1" ht="26.25" customHeight="1" x14ac:dyDescent="0.2">
      <c r="A12" s="232">
        <v>6</v>
      </c>
      <c r="B12" s="771"/>
      <c r="C12" s="772"/>
      <c r="D12" s="772"/>
      <c r="E12" s="772"/>
      <c r="F12" s="772"/>
      <c r="G12" s="772"/>
      <c r="H12" s="772"/>
      <c r="I12" s="772"/>
      <c r="J12" s="772"/>
      <c r="K12" s="772"/>
      <c r="L12" s="772"/>
      <c r="M12" s="772"/>
      <c r="N12" s="772"/>
      <c r="O12" s="772"/>
      <c r="P12" s="773"/>
      <c r="Q12" s="781"/>
      <c r="R12" s="782"/>
      <c r="S12" s="782"/>
      <c r="T12" s="782"/>
      <c r="U12" s="782"/>
      <c r="V12" s="782"/>
      <c r="W12" s="782"/>
      <c r="X12" s="782"/>
      <c r="Y12" s="782"/>
      <c r="Z12" s="782"/>
      <c r="AA12" s="782"/>
      <c r="AB12" s="782"/>
      <c r="AC12" s="782"/>
      <c r="AD12" s="782"/>
      <c r="AE12" s="777"/>
      <c r="AF12" s="779"/>
      <c r="AG12" s="775"/>
      <c r="AH12" s="775"/>
      <c r="AI12" s="775"/>
      <c r="AJ12" s="778"/>
      <c r="AK12" s="761"/>
      <c r="AL12" s="780"/>
      <c r="AM12" s="780"/>
      <c r="AN12" s="780"/>
      <c r="AO12" s="780"/>
      <c r="AP12" s="780"/>
      <c r="AQ12" s="780"/>
      <c r="AR12" s="780"/>
      <c r="AS12" s="780"/>
      <c r="AT12" s="780"/>
      <c r="AU12" s="763"/>
      <c r="AV12" s="763"/>
      <c r="AW12" s="763"/>
      <c r="AX12" s="763"/>
      <c r="AY12" s="764"/>
      <c r="AZ12" s="226"/>
      <c r="BA12" s="226"/>
      <c r="BB12" s="226"/>
      <c r="BC12" s="226"/>
      <c r="BD12" s="226"/>
      <c r="BE12" s="227"/>
      <c r="BF12" s="227"/>
      <c r="BG12" s="227"/>
      <c r="BH12" s="227"/>
      <c r="BI12" s="227"/>
      <c r="BJ12" s="227"/>
      <c r="BK12" s="227"/>
      <c r="BL12" s="227"/>
      <c r="BM12" s="227"/>
      <c r="BN12" s="227"/>
      <c r="BO12" s="227"/>
      <c r="BP12" s="227"/>
      <c r="BQ12" s="232">
        <v>6</v>
      </c>
      <c r="BR12" s="233"/>
      <c r="BS12" s="765" t="s">
        <v>572</v>
      </c>
      <c r="BT12" s="766"/>
      <c r="BU12" s="766"/>
      <c r="BV12" s="766"/>
      <c r="BW12" s="766"/>
      <c r="BX12" s="766"/>
      <c r="BY12" s="766"/>
      <c r="BZ12" s="766"/>
      <c r="CA12" s="766"/>
      <c r="CB12" s="766"/>
      <c r="CC12" s="766"/>
      <c r="CD12" s="766"/>
      <c r="CE12" s="766"/>
      <c r="CF12" s="766"/>
      <c r="CG12" s="767"/>
      <c r="CH12" s="768">
        <v>2</v>
      </c>
      <c r="CI12" s="760"/>
      <c r="CJ12" s="760"/>
      <c r="CK12" s="760"/>
      <c r="CL12" s="769"/>
      <c r="CM12" s="768">
        <v>1420</v>
      </c>
      <c r="CN12" s="760"/>
      <c r="CO12" s="760"/>
      <c r="CP12" s="760"/>
      <c r="CQ12" s="769"/>
      <c r="CR12" s="768">
        <v>30</v>
      </c>
      <c r="CS12" s="760"/>
      <c r="CT12" s="760"/>
      <c r="CU12" s="760"/>
      <c r="CV12" s="769"/>
      <c r="CW12" s="768">
        <v>65</v>
      </c>
      <c r="CX12" s="760"/>
      <c r="CY12" s="760"/>
      <c r="CZ12" s="760"/>
      <c r="DA12" s="769"/>
      <c r="DB12" s="768" t="s">
        <v>501</v>
      </c>
      <c r="DC12" s="760"/>
      <c r="DD12" s="760"/>
      <c r="DE12" s="760"/>
      <c r="DF12" s="769"/>
      <c r="DG12" s="768" t="s">
        <v>501</v>
      </c>
      <c r="DH12" s="760"/>
      <c r="DI12" s="760"/>
      <c r="DJ12" s="760"/>
      <c r="DK12" s="769"/>
      <c r="DL12" s="768" t="s">
        <v>501</v>
      </c>
      <c r="DM12" s="760"/>
      <c r="DN12" s="760"/>
      <c r="DO12" s="760"/>
      <c r="DP12" s="769"/>
      <c r="DQ12" s="768" t="s">
        <v>501</v>
      </c>
      <c r="DR12" s="760"/>
      <c r="DS12" s="760"/>
      <c r="DT12" s="760"/>
      <c r="DU12" s="769"/>
      <c r="DV12" s="765"/>
      <c r="DW12" s="766"/>
      <c r="DX12" s="766"/>
      <c r="DY12" s="766"/>
      <c r="DZ12" s="770"/>
      <c r="EA12" s="228"/>
    </row>
    <row r="13" spans="1:131" s="229" customFormat="1" ht="26.25" customHeight="1" x14ac:dyDescent="0.2">
      <c r="A13" s="232">
        <v>7</v>
      </c>
      <c r="B13" s="771"/>
      <c r="C13" s="772"/>
      <c r="D13" s="772"/>
      <c r="E13" s="772"/>
      <c r="F13" s="772"/>
      <c r="G13" s="772"/>
      <c r="H13" s="772"/>
      <c r="I13" s="772"/>
      <c r="J13" s="772"/>
      <c r="K13" s="772"/>
      <c r="L13" s="772"/>
      <c r="M13" s="772"/>
      <c r="N13" s="772"/>
      <c r="O13" s="772"/>
      <c r="P13" s="773"/>
      <c r="Q13" s="781"/>
      <c r="R13" s="782"/>
      <c r="S13" s="782"/>
      <c r="T13" s="782"/>
      <c r="U13" s="782"/>
      <c r="V13" s="782"/>
      <c r="W13" s="782"/>
      <c r="X13" s="782"/>
      <c r="Y13" s="782"/>
      <c r="Z13" s="782"/>
      <c r="AA13" s="782"/>
      <c r="AB13" s="782"/>
      <c r="AC13" s="782"/>
      <c r="AD13" s="782"/>
      <c r="AE13" s="777"/>
      <c r="AF13" s="779"/>
      <c r="AG13" s="775"/>
      <c r="AH13" s="775"/>
      <c r="AI13" s="775"/>
      <c r="AJ13" s="778"/>
      <c r="AK13" s="761"/>
      <c r="AL13" s="780"/>
      <c r="AM13" s="780"/>
      <c r="AN13" s="780"/>
      <c r="AO13" s="780"/>
      <c r="AP13" s="780"/>
      <c r="AQ13" s="780"/>
      <c r="AR13" s="780"/>
      <c r="AS13" s="780"/>
      <c r="AT13" s="780"/>
      <c r="AU13" s="763"/>
      <c r="AV13" s="763"/>
      <c r="AW13" s="763"/>
      <c r="AX13" s="763"/>
      <c r="AY13" s="764"/>
      <c r="AZ13" s="226"/>
      <c r="BA13" s="226"/>
      <c r="BB13" s="226"/>
      <c r="BC13" s="226"/>
      <c r="BD13" s="226"/>
      <c r="BE13" s="227"/>
      <c r="BF13" s="227"/>
      <c r="BG13" s="227"/>
      <c r="BH13" s="227"/>
      <c r="BI13" s="227"/>
      <c r="BJ13" s="227"/>
      <c r="BK13" s="227"/>
      <c r="BL13" s="227"/>
      <c r="BM13" s="227"/>
      <c r="BN13" s="227"/>
      <c r="BO13" s="227"/>
      <c r="BP13" s="227"/>
      <c r="BQ13" s="232">
        <v>7</v>
      </c>
      <c r="BR13" s="233"/>
      <c r="BS13" s="765" t="s">
        <v>573</v>
      </c>
      <c r="BT13" s="766"/>
      <c r="BU13" s="766"/>
      <c r="BV13" s="766"/>
      <c r="BW13" s="766"/>
      <c r="BX13" s="766"/>
      <c r="BY13" s="766"/>
      <c r="BZ13" s="766"/>
      <c r="CA13" s="766"/>
      <c r="CB13" s="766"/>
      <c r="CC13" s="766"/>
      <c r="CD13" s="766"/>
      <c r="CE13" s="766"/>
      <c r="CF13" s="766"/>
      <c r="CG13" s="767"/>
      <c r="CH13" s="768" t="s">
        <v>600</v>
      </c>
      <c r="CI13" s="760"/>
      <c r="CJ13" s="760"/>
      <c r="CK13" s="760"/>
      <c r="CL13" s="769"/>
      <c r="CM13" s="768">
        <v>876</v>
      </c>
      <c r="CN13" s="760"/>
      <c r="CO13" s="760"/>
      <c r="CP13" s="760"/>
      <c r="CQ13" s="769"/>
      <c r="CR13" s="768">
        <v>175</v>
      </c>
      <c r="CS13" s="760"/>
      <c r="CT13" s="760"/>
      <c r="CU13" s="760"/>
      <c r="CV13" s="769"/>
      <c r="CW13" s="768">
        <v>33</v>
      </c>
      <c r="CX13" s="760"/>
      <c r="CY13" s="760"/>
      <c r="CZ13" s="760"/>
      <c r="DA13" s="769"/>
      <c r="DB13" s="768" t="s">
        <v>501</v>
      </c>
      <c r="DC13" s="760"/>
      <c r="DD13" s="760"/>
      <c r="DE13" s="760"/>
      <c r="DF13" s="769"/>
      <c r="DG13" s="768" t="s">
        <v>501</v>
      </c>
      <c r="DH13" s="760"/>
      <c r="DI13" s="760"/>
      <c r="DJ13" s="760"/>
      <c r="DK13" s="769"/>
      <c r="DL13" s="768" t="s">
        <v>501</v>
      </c>
      <c r="DM13" s="760"/>
      <c r="DN13" s="760"/>
      <c r="DO13" s="760"/>
      <c r="DP13" s="769"/>
      <c r="DQ13" s="768" t="s">
        <v>501</v>
      </c>
      <c r="DR13" s="760"/>
      <c r="DS13" s="760"/>
      <c r="DT13" s="760"/>
      <c r="DU13" s="769"/>
      <c r="DV13" s="765"/>
      <c r="DW13" s="766"/>
      <c r="DX13" s="766"/>
      <c r="DY13" s="766"/>
      <c r="DZ13" s="770"/>
      <c r="EA13" s="228"/>
    </row>
    <row r="14" spans="1:131" s="229" customFormat="1" ht="26.25" customHeight="1" x14ac:dyDescent="0.2">
      <c r="A14" s="232">
        <v>8</v>
      </c>
      <c r="B14" s="771"/>
      <c r="C14" s="772"/>
      <c r="D14" s="772"/>
      <c r="E14" s="772"/>
      <c r="F14" s="772"/>
      <c r="G14" s="772"/>
      <c r="H14" s="772"/>
      <c r="I14" s="772"/>
      <c r="J14" s="772"/>
      <c r="K14" s="772"/>
      <c r="L14" s="772"/>
      <c r="M14" s="772"/>
      <c r="N14" s="772"/>
      <c r="O14" s="772"/>
      <c r="P14" s="773"/>
      <c r="Q14" s="781"/>
      <c r="R14" s="782"/>
      <c r="S14" s="782"/>
      <c r="T14" s="782"/>
      <c r="U14" s="782"/>
      <c r="V14" s="782"/>
      <c r="W14" s="782"/>
      <c r="X14" s="782"/>
      <c r="Y14" s="782"/>
      <c r="Z14" s="782"/>
      <c r="AA14" s="782"/>
      <c r="AB14" s="782"/>
      <c r="AC14" s="782"/>
      <c r="AD14" s="782"/>
      <c r="AE14" s="777"/>
      <c r="AF14" s="779"/>
      <c r="AG14" s="775"/>
      <c r="AH14" s="775"/>
      <c r="AI14" s="775"/>
      <c r="AJ14" s="778"/>
      <c r="AK14" s="761"/>
      <c r="AL14" s="780"/>
      <c r="AM14" s="780"/>
      <c r="AN14" s="780"/>
      <c r="AO14" s="780"/>
      <c r="AP14" s="780"/>
      <c r="AQ14" s="780"/>
      <c r="AR14" s="780"/>
      <c r="AS14" s="780"/>
      <c r="AT14" s="780"/>
      <c r="AU14" s="763"/>
      <c r="AV14" s="763"/>
      <c r="AW14" s="763"/>
      <c r="AX14" s="763"/>
      <c r="AY14" s="764"/>
      <c r="AZ14" s="226"/>
      <c r="BA14" s="226"/>
      <c r="BB14" s="226"/>
      <c r="BC14" s="226"/>
      <c r="BD14" s="226"/>
      <c r="BE14" s="227"/>
      <c r="BF14" s="227"/>
      <c r="BG14" s="227"/>
      <c r="BH14" s="227"/>
      <c r="BI14" s="227"/>
      <c r="BJ14" s="227"/>
      <c r="BK14" s="227"/>
      <c r="BL14" s="227"/>
      <c r="BM14" s="227"/>
      <c r="BN14" s="227"/>
      <c r="BO14" s="227"/>
      <c r="BP14" s="227"/>
      <c r="BQ14" s="232">
        <v>8</v>
      </c>
      <c r="BR14" s="233"/>
      <c r="BS14" s="765" t="s">
        <v>574</v>
      </c>
      <c r="BT14" s="766"/>
      <c r="BU14" s="766"/>
      <c r="BV14" s="766"/>
      <c r="BW14" s="766"/>
      <c r="BX14" s="766"/>
      <c r="BY14" s="766"/>
      <c r="BZ14" s="766"/>
      <c r="CA14" s="766"/>
      <c r="CB14" s="766"/>
      <c r="CC14" s="766"/>
      <c r="CD14" s="766"/>
      <c r="CE14" s="766"/>
      <c r="CF14" s="766"/>
      <c r="CG14" s="767"/>
      <c r="CH14" s="768">
        <v>37</v>
      </c>
      <c r="CI14" s="760"/>
      <c r="CJ14" s="760"/>
      <c r="CK14" s="760"/>
      <c r="CL14" s="769"/>
      <c r="CM14" s="768">
        <v>310</v>
      </c>
      <c r="CN14" s="760"/>
      <c r="CO14" s="760"/>
      <c r="CP14" s="760"/>
      <c r="CQ14" s="769"/>
      <c r="CR14" s="768">
        <v>100</v>
      </c>
      <c r="CS14" s="760"/>
      <c r="CT14" s="760"/>
      <c r="CU14" s="760"/>
      <c r="CV14" s="769"/>
      <c r="CW14" s="768">
        <v>341</v>
      </c>
      <c r="CX14" s="760"/>
      <c r="CY14" s="760"/>
      <c r="CZ14" s="760"/>
      <c r="DA14" s="769"/>
      <c r="DB14" s="768" t="s">
        <v>597</v>
      </c>
      <c r="DC14" s="760"/>
      <c r="DD14" s="760"/>
      <c r="DE14" s="760"/>
      <c r="DF14" s="769"/>
      <c r="DG14" s="768" t="s">
        <v>597</v>
      </c>
      <c r="DH14" s="760"/>
      <c r="DI14" s="760"/>
      <c r="DJ14" s="760"/>
      <c r="DK14" s="769"/>
      <c r="DL14" s="768" t="s">
        <v>597</v>
      </c>
      <c r="DM14" s="760"/>
      <c r="DN14" s="760"/>
      <c r="DO14" s="760"/>
      <c r="DP14" s="769"/>
      <c r="DQ14" s="768" t="s">
        <v>501</v>
      </c>
      <c r="DR14" s="760"/>
      <c r="DS14" s="760"/>
      <c r="DT14" s="760"/>
      <c r="DU14" s="769"/>
      <c r="DV14" s="765"/>
      <c r="DW14" s="766"/>
      <c r="DX14" s="766"/>
      <c r="DY14" s="766"/>
      <c r="DZ14" s="770"/>
      <c r="EA14" s="228"/>
    </row>
    <row r="15" spans="1:131" s="229" customFormat="1" ht="26.25" customHeight="1" x14ac:dyDescent="0.2">
      <c r="A15" s="232">
        <v>9</v>
      </c>
      <c r="B15" s="771"/>
      <c r="C15" s="772"/>
      <c r="D15" s="772"/>
      <c r="E15" s="772"/>
      <c r="F15" s="772"/>
      <c r="G15" s="772"/>
      <c r="H15" s="772"/>
      <c r="I15" s="772"/>
      <c r="J15" s="772"/>
      <c r="K15" s="772"/>
      <c r="L15" s="772"/>
      <c r="M15" s="772"/>
      <c r="N15" s="772"/>
      <c r="O15" s="772"/>
      <c r="P15" s="773"/>
      <c r="Q15" s="781"/>
      <c r="R15" s="782"/>
      <c r="S15" s="782"/>
      <c r="T15" s="782"/>
      <c r="U15" s="782"/>
      <c r="V15" s="782"/>
      <c r="W15" s="782"/>
      <c r="X15" s="782"/>
      <c r="Y15" s="782"/>
      <c r="Z15" s="782"/>
      <c r="AA15" s="782"/>
      <c r="AB15" s="782"/>
      <c r="AC15" s="782"/>
      <c r="AD15" s="782"/>
      <c r="AE15" s="777"/>
      <c r="AF15" s="779"/>
      <c r="AG15" s="775"/>
      <c r="AH15" s="775"/>
      <c r="AI15" s="775"/>
      <c r="AJ15" s="778"/>
      <c r="AK15" s="761"/>
      <c r="AL15" s="780"/>
      <c r="AM15" s="780"/>
      <c r="AN15" s="780"/>
      <c r="AO15" s="780"/>
      <c r="AP15" s="780"/>
      <c r="AQ15" s="780"/>
      <c r="AR15" s="780"/>
      <c r="AS15" s="780"/>
      <c r="AT15" s="780"/>
      <c r="AU15" s="763"/>
      <c r="AV15" s="763"/>
      <c r="AW15" s="763"/>
      <c r="AX15" s="763"/>
      <c r="AY15" s="764"/>
      <c r="AZ15" s="226"/>
      <c r="BA15" s="226"/>
      <c r="BB15" s="226"/>
      <c r="BC15" s="226"/>
      <c r="BD15" s="226"/>
      <c r="BE15" s="227"/>
      <c r="BF15" s="227"/>
      <c r="BG15" s="227"/>
      <c r="BH15" s="227"/>
      <c r="BI15" s="227"/>
      <c r="BJ15" s="227"/>
      <c r="BK15" s="227"/>
      <c r="BL15" s="227"/>
      <c r="BM15" s="227"/>
      <c r="BN15" s="227"/>
      <c r="BO15" s="227"/>
      <c r="BP15" s="227"/>
      <c r="BQ15" s="232">
        <v>9</v>
      </c>
      <c r="BR15" s="233"/>
      <c r="BS15" s="765" t="s">
        <v>575</v>
      </c>
      <c r="BT15" s="766"/>
      <c r="BU15" s="766"/>
      <c r="BV15" s="766"/>
      <c r="BW15" s="766"/>
      <c r="BX15" s="766"/>
      <c r="BY15" s="766"/>
      <c r="BZ15" s="766"/>
      <c r="CA15" s="766"/>
      <c r="CB15" s="766"/>
      <c r="CC15" s="766"/>
      <c r="CD15" s="766"/>
      <c r="CE15" s="766"/>
      <c r="CF15" s="766"/>
      <c r="CG15" s="767"/>
      <c r="CH15" s="768">
        <v>-52</v>
      </c>
      <c r="CI15" s="760"/>
      <c r="CJ15" s="760"/>
      <c r="CK15" s="760"/>
      <c r="CL15" s="769"/>
      <c r="CM15" s="768">
        <v>469</v>
      </c>
      <c r="CN15" s="760"/>
      <c r="CO15" s="760"/>
      <c r="CP15" s="760"/>
      <c r="CQ15" s="769"/>
      <c r="CR15" s="768">
        <v>410</v>
      </c>
      <c r="CS15" s="760"/>
      <c r="CT15" s="760"/>
      <c r="CU15" s="760"/>
      <c r="CV15" s="769"/>
      <c r="CW15" s="768">
        <v>59</v>
      </c>
      <c r="CX15" s="760"/>
      <c r="CY15" s="760"/>
      <c r="CZ15" s="760"/>
      <c r="DA15" s="769"/>
      <c r="DB15" s="768">
        <v>1010</v>
      </c>
      <c r="DC15" s="760"/>
      <c r="DD15" s="760"/>
      <c r="DE15" s="760"/>
      <c r="DF15" s="769"/>
      <c r="DG15" s="768" t="s">
        <v>501</v>
      </c>
      <c r="DH15" s="760"/>
      <c r="DI15" s="760"/>
      <c r="DJ15" s="760"/>
      <c r="DK15" s="769"/>
      <c r="DL15" s="768" t="s">
        <v>501</v>
      </c>
      <c r="DM15" s="760"/>
      <c r="DN15" s="760"/>
      <c r="DO15" s="760"/>
      <c r="DP15" s="769"/>
      <c r="DQ15" s="768" t="s">
        <v>501</v>
      </c>
      <c r="DR15" s="760"/>
      <c r="DS15" s="760"/>
      <c r="DT15" s="760"/>
      <c r="DU15" s="769"/>
      <c r="DV15" s="765"/>
      <c r="DW15" s="766"/>
      <c r="DX15" s="766"/>
      <c r="DY15" s="766"/>
      <c r="DZ15" s="770"/>
      <c r="EA15" s="228"/>
    </row>
    <row r="16" spans="1:131" s="229" customFormat="1" ht="26.25" customHeight="1" x14ac:dyDescent="0.2">
      <c r="A16" s="232">
        <v>10</v>
      </c>
      <c r="B16" s="771"/>
      <c r="C16" s="772"/>
      <c r="D16" s="772"/>
      <c r="E16" s="772"/>
      <c r="F16" s="772"/>
      <c r="G16" s="772"/>
      <c r="H16" s="772"/>
      <c r="I16" s="772"/>
      <c r="J16" s="772"/>
      <c r="K16" s="772"/>
      <c r="L16" s="772"/>
      <c r="M16" s="772"/>
      <c r="N16" s="772"/>
      <c r="O16" s="772"/>
      <c r="P16" s="773"/>
      <c r="Q16" s="781"/>
      <c r="R16" s="782"/>
      <c r="S16" s="782"/>
      <c r="T16" s="782"/>
      <c r="U16" s="782"/>
      <c r="V16" s="782"/>
      <c r="W16" s="782"/>
      <c r="X16" s="782"/>
      <c r="Y16" s="782"/>
      <c r="Z16" s="782"/>
      <c r="AA16" s="782"/>
      <c r="AB16" s="782"/>
      <c r="AC16" s="782"/>
      <c r="AD16" s="782"/>
      <c r="AE16" s="777"/>
      <c r="AF16" s="779"/>
      <c r="AG16" s="775"/>
      <c r="AH16" s="775"/>
      <c r="AI16" s="775"/>
      <c r="AJ16" s="778"/>
      <c r="AK16" s="761"/>
      <c r="AL16" s="780"/>
      <c r="AM16" s="780"/>
      <c r="AN16" s="780"/>
      <c r="AO16" s="780"/>
      <c r="AP16" s="780"/>
      <c r="AQ16" s="780"/>
      <c r="AR16" s="780"/>
      <c r="AS16" s="780"/>
      <c r="AT16" s="780"/>
      <c r="AU16" s="763"/>
      <c r="AV16" s="763"/>
      <c r="AW16" s="763"/>
      <c r="AX16" s="763"/>
      <c r="AY16" s="764"/>
      <c r="AZ16" s="226"/>
      <c r="BA16" s="226"/>
      <c r="BB16" s="226"/>
      <c r="BC16" s="226"/>
      <c r="BD16" s="226"/>
      <c r="BE16" s="227"/>
      <c r="BF16" s="227"/>
      <c r="BG16" s="227"/>
      <c r="BH16" s="227"/>
      <c r="BI16" s="227"/>
      <c r="BJ16" s="227"/>
      <c r="BK16" s="227"/>
      <c r="BL16" s="227"/>
      <c r="BM16" s="227"/>
      <c r="BN16" s="227"/>
      <c r="BO16" s="227"/>
      <c r="BP16" s="227"/>
      <c r="BQ16" s="232">
        <v>10</v>
      </c>
      <c r="BR16" s="233"/>
      <c r="BS16" s="765" t="s">
        <v>576</v>
      </c>
      <c r="BT16" s="766"/>
      <c r="BU16" s="766"/>
      <c r="BV16" s="766"/>
      <c r="BW16" s="766"/>
      <c r="BX16" s="766"/>
      <c r="BY16" s="766"/>
      <c r="BZ16" s="766"/>
      <c r="CA16" s="766"/>
      <c r="CB16" s="766"/>
      <c r="CC16" s="766"/>
      <c r="CD16" s="766"/>
      <c r="CE16" s="766"/>
      <c r="CF16" s="766"/>
      <c r="CG16" s="767"/>
      <c r="CH16" s="768">
        <v>109</v>
      </c>
      <c r="CI16" s="760"/>
      <c r="CJ16" s="760"/>
      <c r="CK16" s="760"/>
      <c r="CL16" s="769"/>
      <c r="CM16" s="768">
        <v>2660</v>
      </c>
      <c r="CN16" s="760"/>
      <c r="CO16" s="760"/>
      <c r="CP16" s="760"/>
      <c r="CQ16" s="769"/>
      <c r="CR16" s="768" t="s">
        <v>501</v>
      </c>
      <c r="CS16" s="760"/>
      <c r="CT16" s="760"/>
      <c r="CU16" s="760"/>
      <c r="CV16" s="769"/>
      <c r="CW16" s="768">
        <v>1180</v>
      </c>
      <c r="CX16" s="760"/>
      <c r="CY16" s="760"/>
      <c r="CZ16" s="760"/>
      <c r="DA16" s="769"/>
      <c r="DB16" s="768" t="s">
        <v>501</v>
      </c>
      <c r="DC16" s="760"/>
      <c r="DD16" s="760"/>
      <c r="DE16" s="760"/>
      <c r="DF16" s="769"/>
      <c r="DG16" s="768" t="s">
        <v>501</v>
      </c>
      <c r="DH16" s="760"/>
      <c r="DI16" s="760"/>
      <c r="DJ16" s="760"/>
      <c r="DK16" s="769"/>
      <c r="DL16" s="768" t="s">
        <v>501</v>
      </c>
      <c r="DM16" s="760"/>
      <c r="DN16" s="760"/>
      <c r="DO16" s="760"/>
      <c r="DP16" s="769"/>
      <c r="DQ16" s="768" t="s">
        <v>501</v>
      </c>
      <c r="DR16" s="760"/>
      <c r="DS16" s="760"/>
      <c r="DT16" s="760"/>
      <c r="DU16" s="769"/>
      <c r="DV16" s="765"/>
      <c r="DW16" s="766"/>
      <c r="DX16" s="766"/>
      <c r="DY16" s="766"/>
      <c r="DZ16" s="770"/>
      <c r="EA16" s="228"/>
    </row>
    <row r="17" spans="1:131" s="229" customFormat="1" ht="26.25" customHeight="1" x14ac:dyDescent="0.2">
      <c r="A17" s="232">
        <v>11</v>
      </c>
      <c r="B17" s="771"/>
      <c r="C17" s="772"/>
      <c r="D17" s="772"/>
      <c r="E17" s="772"/>
      <c r="F17" s="772"/>
      <c r="G17" s="772"/>
      <c r="H17" s="772"/>
      <c r="I17" s="772"/>
      <c r="J17" s="772"/>
      <c r="K17" s="772"/>
      <c r="L17" s="772"/>
      <c r="M17" s="772"/>
      <c r="N17" s="772"/>
      <c r="O17" s="772"/>
      <c r="P17" s="773"/>
      <c r="Q17" s="781"/>
      <c r="R17" s="782"/>
      <c r="S17" s="782"/>
      <c r="T17" s="782"/>
      <c r="U17" s="782"/>
      <c r="V17" s="782"/>
      <c r="W17" s="782"/>
      <c r="X17" s="782"/>
      <c r="Y17" s="782"/>
      <c r="Z17" s="782"/>
      <c r="AA17" s="782"/>
      <c r="AB17" s="782"/>
      <c r="AC17" s="782"/>
      <c r="AD17" s="782"/>
      <c r="AE17" s="777"/>
      <c r="AF17" s="779"/>
      <c r="AG17" s="775"/>
      <c r="AH17" s="775"/>
      <c r="AI17" s="775"/>
      <c r="AJ17" s="778"/>
      <c r="AK17" s="761"/>
      <c r="AL17" s="780"/>
      <c r="AM17" s="780"/>
      <c r="AN17" s="780"/>
      <c r="AO17" s="780"/>
      <c r="AP17" s="780"/>
      <c r="AQ17" s="780"/>
      <c r="AR17" s="780"/>
      <c r="AS17" s="780"/>
      <c r="AT17" s="780"/>
      <c r="AU17" s="763"/>
      <c r="AV17" s="763"/>
      <c r="AW17" s="763"/>
      <c r="AX17" s="763"/>
      <c r="AY17" s="764"/>
      <c r="AZ17" s="226"/>
      <c r="BA17" s="226"/>
      <c r="BB17" s="226"/>
      <c r="BC17" s="226"/>
      <c r="BD17" s="226"/>
      <c r="BE17" s="227"/>
      <c r="BF17" s="227"/>
      <c r="BG17" s="227"/>
      <c r="BH17" s="227"/>
      <c r="BI17" s="227"/>
      <c r="BJ17" s="227"/>
      <c r="BK17" s="227"/>
      <c r="BL17" s="227"/>
      <c r="BM17" s="227"/>
      <c r="BN17" s="227"/>
      <c r="BO17" s="227"/>
      <c r="BP17" s="227"/>
      <c r="BQ17" s="232">
        <v>11</v>
      </c>
      <c r="BR17" s="233" t="s">
        <v>609</v>
      </c>
      <c r="BS17" s="765" t="s">
        <v>612</v>
      </c>
      <c r="BT17" s="766"/>
      <c r="BU17" s="766"/>
      <c r="BV17" s="766"/>
      <c r="BW17" s="766"/>
      <c r="BX17" s="766"/>
      <c r="BY17" s="766"/>
      <c r="BZ17" s="766"/>
      <c r="CA17" s="766"/>
      <c r="CB17" s="766"/>
      <c r="CC17" s="766"/>
      <c r="CD17" s="766"/>
      <c r="CE17" s="766"/>
      <c r="CF17" s="766"/>
      <c r="CG17" s="767"/>
      <c r="CH17" s="768">
        <v>-4430.0357599999998</v>
      </c>
      <c r="CI17" s="760"/>
      <c r="CJ17" s="760"/>
      <c r="CK17" s="760"/>
      <c r="CL17" s="769"/>
      <c r="CM17" s="768">
        <v>30402.838929000001</v>
      </c>
      <c r="CN17" s="760"/>
      <c r="CO17" s="760"/>
      <c r="CP17" s="760"/>
      <c r="CQ17" s="769"/>
      <c r="CR17" s="768">
        <v>14728.534118</v>
      </c>
      <c r="CS17" s="760"/>
      <c r="CT17" s="760"/>
      <c r="CU17" s="760"/>
      <c r="CV17" s="769"/>
      <c r="CW17" s="768">
        <v>6123</v>
      </c>
      <c r="CX17" s="760"/>
      <c r="CY17" s="760"/>
      <c r="CZ17" s="760"/>
      <c r="DA17" s="769"/>
      <c r="DB17" s="768">
        <v>48613.546253</v>
      </c>
      <c r="DC17" s="760"/>
      <c r="DD17" s="760"/>
      <c r="DE17" s="760"/>
      <c r="DF17" s="769"/>
      <c r="DG17" s="768" t="s">
        <v>501</v>
      </c>
      <c r="DH17" s="760"/>
      <c r="DI17" s="760"/>
      <c r="DJ17" s="760"/>
      <c r="DK17" s="769"/>
      <c r="DL17" s="768" t="s">
        <v>501</v>
      </c>
      <c r="DM17" s="760"/>
      <c r="DN17" s="760"/>
      <c r="DO17" s="760"/>
      <c r="DP17" s="769"/>
      <c r="DQ17" s="768" t="s">
        <v>501</v>
      </c>
      <c r="DR17" s="760"/>
      <c r="DS17" s="760"/>
      <c r="DT17" s="760"/>
      <c r="DU17" s="769"/>
      <c r="DV17" s="765"/>
      <c r="DW17" s="766"/>
      <c r="DX17" s="766"/>
      <c r="DY17" s="766"/>
      <c r="DZ17" s="770"/>
      <c r="EA17" s="228"/>
    </row>
    <row r="18" spans="1:131" s="229" customFormat="1" ht="26.25" customHeight="1" x14ac:dyDescent="0.2">
      <c r="A18" s="232">
        <v>12</v>
      </c>
      <c r="B18" s="771"/>
      <c r="C18" s="772"/>
      <c r="D18" s="772"/>
      <c r="E18" s="772"/>
      <c r="F18" s="772"/>
      <c r="G18" s="772"/>
      <c r="H18" s="772"/>
      <c r="I18" s="772"/>
      <c r="J18" s="772"/>
      <c r="K18" s="772"/>
      <c r="L18" s="772"/>
      <c r="M18" s="772"/>
      <c r="N18" s="772"/>
      <c r="O18" s="772"/>
      <c r="P18" s="773"/>
      <c r="Q18" s="781"/>
      <c r="R18" s="782"/>
      <c r="S18" s="782"/>
      <c r="T18" s="782"/>
      <c r="U18" s="782"/>
      <c r="V18" s="782"/>
      <c r="W18" s="782"/>
      <c r="X18" s="782"/>
      <c r="Y18" s="782"/>
      <c r="Z18" s="782"/>
      <c r="AA18" s="782"/>
      <c r="AB18" s="782"/>
      <c r="AC18" s="782"/>
      <c r="AD18" s="782"/>
      <c r="AE18" s="777"/>
      <c r="AF18" s="779"/>
      <c r="AG18" s="775"/>
      <c r="AH18" s="775"/>
      <c r="AI18" s="775"/>
      <c r="AJ18" s="778"/>
      <c r="AK18" s="761"/>
      <c r="AL18" s="780"/>
      <c r="AM18" s="780"/>
      <c r="AN18" s="780"/>
      <c r="AO18" s="780"/>
      <c r="AP18" s="780"/>
      <c r="AQ18" s="780"/>
      <c r="AR18" s="780"/>
      <c r="AS18" s="780"/>
      <c r="AT18" s="780"/>
      <c r="AU18" s="763"/>
      <c r="AV18" s="763"/>
      <c r="AW18" s="763"/>
      <c r="AX18" s="763"/>
      <c r="AY18" s="764"/>
      <c r="AZ18" s="226"/>
      <c r="BA18" s="226"/>
      <c r="BB18" s="226"/>
      <c r="BC18" s="226"/>
      <c r="BD18" s="226"/>
      <c r="BE18" s="227"/>
      <c r="BF18" s="227"/>
      <c r="BG18" s="227"/>
      <c r="BH18" s="227"/>
      <c r="BI18" s="227"/>
      <c r="BJ18" s="227"/>
      <c r="BK18" s="227"/>
      <c r="BL18" s="227"/>
      <c r="BM18" s="227"/>
      <c r="BN18" s="227"/>
      <c r="BO18" s="227"/>
      <c r="BP18" s="227"/>
      <c r="BQ18" s="232">
        <v>12</v>
      </c>
      <c r="BR18" s="233" t="s">
        <v>610</v>
      </c>
      <c r="BS18" s="765" t="s">
        <v>613</v>
      </c>
      <c r="BT18" s="766"/>
      <c r="BU18" s="766"/>
      <c r="BV18" s="766"/>
      <c r="BW18" s="766"/>
      <c r="BX18" s="766"/>
      <c r="BY18" s="766"/>
      <c r="BZ18" s="766"/>
      <c r="CA18" s="766"/>
      <c r="CB18" s="766"/>
      <c r="CC18" s="766"/>
      <c r="CD18" s="766"/>
      <c r="CE18" s="766"/>
      <c r="CF18" s="766"/>
      <c r="CG18" s="767"/>
      <c r="CH18" s="768">
        <v>6</v>
      </c>
      <c r="CI18" s="760"/>
      <c r="CJ18" s="760"/>
      <c r="CK18" s="760"/>
      <c r="CL18" s="769"/>
      <c r="CM18" s="768">
        <v>8668</v>
      </c>
      <c r="CN18" s="760"/>
      <c r="CO18" s="760"/>
      <c r="CP18" s="760"/>
      <c r="CQ18" s="769"/>
      <c r="CR18" s="768">
        <v>8340</v>
      </c>
      <c r="CS18" s="760"/>
      <c r="CT18" s="760"/>
      <c r="CU18" s="760"/>
      <c r="CV18" s="769"/>
      <c r="CW18" s="768">
        <v>1061</v>
      </c>
      <c r="CX18" s="760"/>
      <c r="CY18" s="760"/>
      <c r="CZ18" s="760"/>
      <c r="DA18" s="769"/>
      <c r="DB18" s="768" t="s">
        <v>501</v>
      </c>
      <c r="DC18" s="760"/>
      <c r="DD18" s="760"/>
      <c r="DE18" s="760"/>
      <c r="DF18" s="769"/>
      <c r="DG18" s="768" t="s">
        <v>501</v>
      </c>
      <c r="DH18" s="760"/>
      <c r="DI18" s="760"/>
      <c r="DJ18" s="760"/>
      <c r="DK18" s="769"/>
      <c r="DL18" s="768" t="s">
        <v>501</v>
      </c>
      <c r="DM18" s="760"/>
      <c r="DN18" s="760"/>
      <c r="DO18" s="760"/>
      <c r="DP18" s="769"/>
      <c r="DQ18" s="768" t="s">
        <v>501</v>
      </c>
      <c r="DR18" s="760"/>
      <c r="DS18" s="760"/>
      <c r="DT18" s="760"/>
      <c r="DU18" s="769"/>
      <c r="DV18" s="765"/>
      <c r="DW18" s="766"/>
      <c r="DX18" s="766"/>
      <c r="DY18" s="766"/>
      <c r="DZ18" s="770"/>
      <c r="EA18" s="228"/>
    </row>
    <row r="19" spans="1:131" s="229" customFormat="1" ht="26.25" customHeight="1" x14ac:dyDescent="0.2">
      <c r="A19" s="232">
        <v>13</v>
      </c>
      <c r="B19" s="771"/>
      <c r="C19" s="772"/>
      <c r="D19" s="772"/>
      <c r="E19" s="772"/>
      <c r="F19" s="772"/>
      <c r="G19" s="772"/>
      <c r="H19" s="772"/>
      <c r="I19" s="772"/>
      <c r="J19" s="772"/>
      <c r="K19" s="772"/>
      <c r="L19" s="772"/>
      <c r="M19" s="772"/>
      <c r="N19" s="772"/>
      <c r="O19" s="772"/>
      <c r="P19" s="773"/>
      <c r="Q19" s="781"/>
      <c r="R19" s="782"/>
      <c r="S19" s="782"/>
      <c r="T19" s="782"/>
      <c r="U19" s="782"/>
      <c r="V19" s="782"/>
      <c r="W19" s="782"/>
      <c r="X19" s="782"/>
      <c r="Y19" s="782"/>
      <c r="Z19" s="782"/>
      <c r="AA19" s="782"/>
      <c r="AB19" s="782"/>
      <c r="AC19" s="782"/>
      <c r="AD19" s="782"/>
      <c r="AE19" s="777"/>
      <c r="AF19" s="779"/>
      <c r="AG19" s="775"/>
      <c r="AH19" s="775"/>
      <c r="AI19" s="775"/>
      <c r="AJ19" s="778"/>
      <c r="AK19" s="761"/>
      <c r="AL19" s="780"/>
      <c r="AM19" s="780"/>
      <c r="AN19" s="780"/>
      <c r="AO19" s="780"/>
      <c r="AP19" s="780"/>
      <c r="AQ19" s="780"/>
      <c r="AR19" s="780"/>
      <c r="AS19" s="780"/>
      <c r="AT19" s="780"/>
      <c r="AU19" s="763"/>
      <c r="AV19" s="763"/>
      <c r="AW19" s="763"/>
      <c r="AX19" s="763"/>
      <c r="AY19" s="764"/>
      <c r="AZ19" s="226"/>
      <c r="BA19" s="226"/>
      <c r="BB19" s="226"/>
      <c r="BC19" s="226"/>
      <c r="BD19" s="226"/>
      <c r="BE19" s="227"/>
      <c r="BF19" s="227"/>
      <c r="BG19" s="227"/>
      <c r="BH19" s="227"/>
      <c r="BI19" s="227"/>
      <c r="BJ19" s="227"/>
      <c r="BK19" s="227"/>
      <c r="BL19" s="227"/>
      <c r="BM19" s="227"/>
      <c r="BN19" s="227"/>
      <c r="BO19" s="227"/>
      <c r="BP19" s="227"/>
      <c r="BQ19" s="232">
        <v>13</v>
      </c>
      <c r="BR19" s="233"/>
      <c r="BS19" s="765" t="s">
        <v>577</v>
      </c>
      <c r="BT19" s="766"/>
      <c r="BU19" s="766"/>
      <c r="BV19" s="766"/>
      <c r="BW19" s="766"/>
      <c r="BX19" s="766"/>
      <c r="BY19" s="766"/>
      <c r="BZ19" s="766"/>
      <c r="CA19" s="766"/>
      <c r="CB19" s="766"/>
      <c r="CC19" s="766"/>
      <c r="CD19" s="766"/>
      <c r="CE19" s="766"/>
      <c r="CF19" s="766"/>
      <c r="CG19" s="767"/>
      <c r="CH19" s="768">
        <v>59</v>
      </c>
      <c r="CI19" s="760"/>
      <c r="CJ19" s="760"/>
      <c r="CK19" s="760"/>
      <c r="CL19" s="769"/>
      <c r="CM19" s="768">
        <v>2470</v>
      </c>
      <c r="CN19" s="760"/>
      <c r="CO19" s="760"/>
      <c r="CP19" s="760"/>
      <c r="CQ19" s="769"/>
      <c r="CR19" s="768">
        <v>35</v>
      </c>
      <c r="CS19" s="760"/>
      <c r="CT19" s="760"/>
      <c r="CU19" s="760"/>
      <c r="CV19" s="769"/>
      <c r="CW19" s="768">
        <v>12</v>
      </c>
      <c r="CX19" s="760"/>
      <c r="CY19" s="760"/>
      <c r="CZ19" s="760"/>
      <c r="DA19" s="769"/>
      <c r="DB19" s="768" t="s">
        <v>501</v>
      </c>
      <c r="DC19" s="760"/>
      <c r="DD19" s="760"/>
      <c r="DE19" s="760"/>
      <c r="DF19" s="769"/>
      <c r="DG19" s="768" t="s">
        <v>501</v>
      </c>
      <c r="DH19" s="760"/>
      <c r="DI19" s="760"/>
      <c r="DJ19" s="760"/>
      <c r="DK19" s="769"/>
      <c r="DL19" s="768" t="s">
        <v>501</v>
      </c>
      <c r="DM19" s="760"/>
      <c r="DN19" s="760"/>
      <c r="DO19" s="760"/>
      <c r="DP19" s="769"/>
      <c r="DQ19" s="768" t="s">
        <v>501</v>
      </c>
      <c r="DR19" s="760"/>
      <c r="DS19" s="760"/>
      <c r="DT19" s="760"/>
      <c r="DU19" s="769"/>
      <c r="DV19" s="765"/>
      <c r="DW19" s="766"/>
      <c r="DX19" s="766"/>
      <c r="DY19" s="766"/>
      <c r="DZ19" s="770"/>
      <c r="EA19" s="228"/>
    </row>
    <row r="20" spans="1:131" s="229" customFormat="1" ht="26.25" customHeight="1" x14ac:dyDescent="0.2">
      <c r="A20" s="232">
        <v>14</v>
      </c>
      <c r="B20" s="771"/>
      <c r="C20" s="772"/>
      <c r="D20" s="772"/>
      <c r="E20" s="772"/>
      <c r="F20" s="772"/>
      <c r="G20" s="772"/>
      <c r="H20" s="772"/>
      <c r="I20" s="772"/>
      <c r="J20" s="772"/>
      <c r="K20" s="772"/>
      <c r="L20" s="772"/>
      <c r="M20" s="772"/>
      <c r="N20" s="772"/>
      <c r="O20" s="772"/>
      <c r="P20" s="773"/>
      <c r="Q20" s="781"/>
      <c r="R20" s="782"/>
      <c r="S20" s="782"/>
      <c r="T20" s="782"/>
      <c r="U20" s="782"/>
      <c r="V20" s="782"/>
      <c r="W20" s="782"/>
      <c r="X20" s="782"/>
      <c r="Y20" s="782"/>
      <c r="Z20" s="782"/>
      <c r="AA20" s="782"/>
      <c r="AB20" s="782"/>
      <c r="AC20" s="782"/>
      <c r="AD20" s="782"/>
      <c r="AE20" s="777"/>
      <c r="AF20" s="779"/>
      <c r="AG20" s="775"/>
      <c r="AH20" s="775"/>
      <c r="AI20" s="775"/>
      <c r="AJ20" s="778"/>
      <c r="AK20" s="761"/>
      <c r="AL20" s="780"/>
      <c r="AM20" s="780"/>
      <c r="AN20" s="780"/>
      <c r="AO20" s="780"/>
      <c r="AP20" s="780"/>
      <c r="AQ20" s="780"/>
      <c r="AR20" s="780"/>
      <c r="AS20" s="780"/>
      <c r="AT20" s="780"/>
      <c r="AU20" s="763"/>
      <c r="AV20" s="763"/>
      <c r="AW20" s="763"/>
      <c r="AX20" s="763"/>
      <c r="AY20" s="764"/>
      <c r="AZ20" s="226"/>
      <c r="BA20" s="226"/>
      <c r="BB20" s="226"/>
      <c r="BC20" s="226"/>
      <c r="BD20" s="226"/>
      <c r="BE20" s="227"/>
      <c r="BF20" s="227"/>
      <c r="BG20" s="227"/>
      <c r="BH20" s="227"/>
      <c r="BI20" s="227"/>
      <c r="BJ20" s="227"/>
      <c r="BK20" s="227"/>
      <c r="BL20" s="227"/>
      <c r="BM20" s="227"/>
      <c r="BN20" s="227"/>
      <c r="BO20" s="227"/>
      <c r="BP20" s="227"/>
      <c r="BQ20" s="232">
        <v>14</v>
      </c>
      <c r="BR20" s="233"/>
      <c r="BS20" s="765" t="s">
        <v>578</v>
      </c>
      <c r="BT20" s="766"/>
      <c r="BU20" s="766"/>
      <c r="BV20" s="766"/>
      <c r="BW20" s="766"/>
      <c r="BX20" s="766"/>
      <c r="BY20" s="766"/>
      <c r="BZ20" s="766"/>
      <c r="CA20" s="766"/>
      <c r="CB20" s="766"/>
      <c r="CC20" s="766"/>
      <c r="CD20" s="766"/>
      <c r="CE20" s="766"/>
      <c r="CF20" s="766"/>
      <c r="CG20" s="767"/>
      <c r="CH20" s="768">
        <v>2</v>
      </c>
      <c r="CI20" s="760"/>
      <c r="CJ20" s="760"/>
      <c r="CK20" s="760"/>
      <c r="CL20" s="769"/>
      <c r="CM20" s="768">
        <v>766</v>
      </c>
      <c r="CN20" s="760"/>
      <c r="CO20" s="760"/>
      <c r="CP20" s="760"/>
      <c r="CQ20" s="769"/>
      <c r="CR20" s="768">
        <v>636</v>
      </c>
      <c r="CS20" s="760"/>
      <c r="CT20" s="760"/>
      <c r="CU20" s="760"/>
      <c r="CV20" s="769"/>
      <c r="CW20" s="768">
        <v>232</v>
      </c>
      <c r="CX20" s="760"/>
      <c r="CY20" s="760"/>
      <c r="CZ20" s="760"/>
      <c r="DA20" s="769"/>
      <c r="DB20" s="768" t="s">
        <v>501</v>
      </c>
      <c r="DC20" s="760"/>
      <c r="DD20" s="760"/>
      <c r="DE20" s="760"/>
      <c r="DF20" s="769"/>
      <c r="DG20" s="768" t="s">
        <v>501</v>
      </c>
      <c r="DH20" s="760"/>
      <c r="DI20" s="760"/>
      <c r="DJ20" s="760"/>
      <c r="DK20" s="769"/>
      <c r="DL20" s="768" t="s">
        <v>501</v>
      </c>
      <c r="DM20" s="760"/>
      <c r="DN20" s="760"/>
      <c r="DO20" s="760"/>
      <c r="DP20" s="769"/>
      <c r="DQ20" s="768" t="s">
        <v>501</v>
      </c>
      <c r="DR20" s="760"/>
      <c r="DS20" s="760"/>
      <c r="DT20" s="760"/>
      <c r="DU20" s="769"/>
      <c r="DV20" s="765"/>
      <c r="DW20" s="766"/>
      <c r="DX20" s="766"/>
      <c r="DY20" s="766"/>
      <c r="DZ20" s="770"/>
      <c r="EA20" s="228"/>
    </row>
    <row r="21" spans="1:131" s="229" customFormat="1" ht="26.25" customHeight="1" thickBot="1" x14ac:dyDescent="0.25">
      <c r="A21" s="232">
        <v>15</v>
      </c>
      <c r="B21" s="771"/>
      <c r="C21" s="772"/>
      <c r="D21" s="772"/>
      <c r="E21" s="772"/>
      <c r="F21" s="772"/>
      <c r="G21" s="772"/>
      <c r="H21" s="772"/>
      <c r="I21" s="772"/>
      <c r="J21" s="772"/>
      <c r="K21" s="772"/>
      <c r="L21" s="772"/>
      <c r="M21" s="772"/>
      <c r="N21" s="772"/>
      <c r="O21" s="772"/>
      <c r="P21" s="773"/>
      <c r="Q21" s="781"/>
      <c r="R21" s="782"/>
      <c r="S21" s="782"/>
      <c r="T21" s="782"/>
      <c r="U21" s="782"/>
      <c r="V21" s="782"/>
      <c r="W21" s="782"/>
      <c r="X21" s="782"/>
      <c r="Y21" s="782"/>
      <c r="Z21" s="782"/>
      <c r="AA21" s="782"/>
      <c r="AB21" s="782"/>
      <c r="AC21" s="782"/>
      <c r="AD21" s="782"/>
      <c r="AE21" s="777"/>
      <c r="AF21" s="779"/>
      <c r="AG21" s="775"/>
      <c r="AH21" s="775"/>
      <c r="AI21" s="775"/>
      <c r="AJ21" s="778"/>
      <c r="AK21" s="761"/>
      <c r="AL21" s="780"/>
      <c r="AM21" s="780"/>
      <c r="AN21" s="780"/>
      <c r="AO21" s="780"/>
      <c r="AP21" s="780"/>
      <c r="AQ21" s="780"/>
      <c r="AR21" s="780"/>
      <c r="AS21" s="780"/>
      <c r="AT21" s="780"/>
      <c r="AU21" s="763"/>
      <c r="AV21" s="763"/>
      <c r="AW21" s="763"/>
      <c r="AX21" s="763"/>
      <c r="AY21" s="764"/>
      <c r="AZ21" s="226"/>
      <c r="BA21" s="226"/>
      <c r="BB21" s="226"/>
      <c r="BC21" s="226"/>
      <c r="BD21" s="226"/>
      <c r="BE21" s="227"/>
      <c r="BF21" s="227"/>
      <c r="BG21" s="227"/>
      <c r="BH21" s="227"/>
      <c r="BI21" s="227"/>
      <c r="BJ21" s="227"/>
      <c r="BK21" s="227"/>
      <c r="BL21" s="227"/>
      <c r="BM21" s="227"/>
      <c r="BN21" s="227"/>
      <c r="BO21" s="227"/>
      <c r="BP21" s="227"/>
      <c r="BQ21" s="232">
        <v>15</v>
      </c>
      <c r="BR21" s="233"/>
      <c r="BS21" s="765" t="s">
        <v>579</v>
      </c>
      <c r="BT21" s="766"/>
      <c r="BU21" s="766"/>
      <c r="BV21" s="766"/>
      <c r="BW21" s="766"/>
      <c r="BX21" s="766"/>
      <c r="BY21" s="766"/>
      <c r="BZ21" s="766"/>
      <c r="CA21" s="766"/>
      <c r="CB21" s="766"/>
      <c r="CC21" s="766"/>
      <c r="CD21" s="766"/>
      <c r="CE21" s="766"/>
      <c r="CF21" s="766"/>
      <c r="CG21" s="767"/>
      <c r="CH21" s="768">
        <v>92</v>
      </c>
      <c r="CI21" s="760"/>
      <c r="CJ21" s="760"/>
      <c r="CK21" s="760"/>
      <c r="CL21" s="769"/>
      <c r="CM21" s="768">
        <v>3315</v>
      </c>
      <c r="CN21" s="760"/>
      <c r="CO21" s="760"/>
      <c r="CP21" s="760"/>
      <c r="CQ21" s="769"/>
      <c r="CR21" s="768">
        <v>130</v>
      </c>
      <c r="CS21" s="760"/>
      <c r="CT21" s="760"/>
      <c r="CU21" s="760"/>
      <c r="CV21" s="769"/>
      <c r="CW21" s="768" t="s">
        <v>501</v>
      </c>
      <c r="CX21" s="760"/>
      <c r="CY21" s="760"/>
      <c r="CZ21" s="760"/>
      <c r="DA21" s="769"/>
      <c r="DB21" s="768" t="s">
        <v>501</v>
      </c>
      <c r="DC21" s="760"/>
      <c r="DD21" s="760"/>
      <c r="DE21" s="760"/>
      <c r="DF21" s="769"/>
      <c r="DG21" s="768" t="s">
        <v>501</v>
      </c>
      <c r="DH21" s="760"/>
      <c r="DI21" s="760"/>
      <c r="DJ21" s="760"/>
      <c r="DK21" s="769"/>
      <c r="DL21" s="768" t="s">
        <v>501</v>
      </c>
      <c r="DM21" s="760"/>
      <c r="DN21" s="760"/>
      <c r="DO21" s="760"/>
      <c r="DP21" s="769"/>
      <c r="DQ21" s="768" t="s">
        <v>501</v>
      </c>
      <c r="DR21" s="760"/>
      <c r="DS21" s="760"/>
      <c r="DT21" s="760"/>
      <c r="DU21" s="769"/>
      <c r="DV21" s="765"/>
      <c r="DW21" s="766"/>
      <c r="DX21" s="766"/>
      <c r="DY21" s="766"/>
      <c r="DZ21" s="770"/>
      <c r="EA21" s="228"/>
    </row>
    <row r="22" spans="1:131" s="229" customFormat="1" ht="26.25" customHeight="1" x14ac:dyDescent="0.2">
      <c r="A22" s="232">
        <v>16</v>
      </c>
      <c r="B22" s="771"/>
      <c r="C22" s="772"/>
      <c r="D22" s="772"/>
      <c r="E22" s="772"/>
      <c r="F22" s="772"/>
      <c r="G22" s="772"/>
      <c r="H22" s="772"/>
      <c r="I22" s="772"/>
      <c r="J22" s="772"/>
      <c r="K22" s="772"/>
      <c r="L22" s="772"/>
      <c r="M22" s="772"/>
      <c r="N22" s="772"/>
      <c r="O22" s="772"/>
      <c r="P22" s="773"/>
      <c r="Q22" s="793"/>
      <c r="R22" s="794"/>
      <c r="S22" s="794"/>
      <c r="T22" s="794"/>
      <c r="U22" s="794"/>
      <c r="V22" s="794"/>
      <c r="W22" s="794"/>
      <c r="X22" s="794"/>
      <c r="Y22" s="794"/>
      <c r="Z22" s="794"/>
      <c r="AA22" s="794"/>
      <c r="AB22" s="794"/>
      <c r="AC22" s="794"/>
      <c r="AD22" s="794"/>
      <c r="AE22" s="795"/>
      <c r="AF22" s="779"/>
      <c r="AG22" s="775"/>
      <c r="AH22" s="775"/>
      <c r="AI22" s="775"/>
      <c r="AJ22" s="778"/>
      <c r="AK22" s="796"/>
      <c r="AL22" s="797"/>
      <c r="AM22" s="797"/>
      <c r="AN22" s="797"/>
      <c r="AO22" s="797"/>
      <c r="AP22" s="797"/>
      <c r="AQ22" s="797"/>
      <c r="AR22" s="797"/>
      <c r="AS22" s="797"/>
      <c r="AT22" s="797"/>
      <c r="AU22" s="798"/>
      <c r="AV22" s="798"/>
      <c r="AW22" s="798"/>
      <c r="AX22" s="798"/>
      <c r="AY22" s="799"/>
      <c r="AZ22" s="800" t="s">
        <v>380</v>
      </c>
      <c r="BA22" s="800"/>
      <c r="BB22" s="800"/>
      <c r="BC22" s="800"/>
      <c r="BD22" s="801"/>
      <c r="BE22" s="227"/>
      <c r="BF22" s="227"/>
      <c r="BG22" s="227"/>
      <c r="BH22" s="227"/>
      <c r="BI22" s="227"/>
      <c r="BJ22" s="227"/>
      <c r="BK22" s="227"/>
      <c r="BL22" s="227"/>
      <c r="BM22" s="227"/>
      <c r="BN22" s="227"/>
      <c r="BO22" s="227"/>
      <c r="BP22" s="227"/>
      <c r="BQ22" s="232">
        <v>16</v>
      </c>
      <c r="BR22" s="233"/>
      <c r="BS22" s="765" t="s">
        <v>580</v>
      </c>
      <c r="BT22" s="766"/>
      <c r="BU22" s="766"/>
      <c r="BV22" s="766"/>
      <c r="BW22" s="766"/>
      <c r="BX22" s="766"/>
      <c r="BY22" s="766"/>
      <c r="BZ22" s="766"/>
      <c r="CA22" s="766"/>
      <c r="CB22" s="766"/>
      <c r="CC22" s="766"/>
      <c r="CD22" s="766"/>
      <c r="CE22" s="766"/>
      <c r="CF22" s="766"/>
      <c r="CG22" s="767"/>
      <c r="CH22" s="768">
        <v>20</v>
      </c>
      <c r="CI22" s="760"/>
      <c r="CJ22" s="760"/>
      <c r="CK22" s="760"/>
      <c r="CL22" s="769"/>
      <c r="CM22" s="768">
        <v>1221</v>
      </c>
      <c r="CN22" s="760"/>
      <c r="CO22" s="760"/>
      <c r="CP22" s="760"/>
      <c r="CQ22" s="769"/>
      <c r="CR22" s="768">
        <v>72</v>
      </c>
      <c r="CS22" s="760"/>
      <c r="CT22" s="760"/>
      <c r="CU22" s="760"/>
      <c r="CV22" s="769"/>
      <c r="CW22" s="768">
        <v>8</v>
      </c>
      <c r="CX22" s="760"/>
      <c r="CY22" s="760"/>
      <c r="CZ22" s="760"/>
      <c r="DA22" s="769"/>
      <c r="DB22" s="768" t="s">
        <v>501</v>
      </c>
      <c r="DC22" s="760"/>
      <c r="DD22" s="760"/>
      <c r="DE22" s="760"/>
      <c r="DF22" s="769"/>
      <c r="DG22" s="768" t="s">
        <v>501</v>
      </c>
      <c r="DH22" s="760"/>
      <c r="DI22" s="760"/>
      <c r="DJ22" s="760"/>
      <c r="DK22" s="769"/>
      <c r="DL22" s="768" t="s">
        <v>501</v>
      </c>
      <c r="DM22" s="760"/>
      <c r="DN22" s="760"/>
      <c r="DO22" s="760"/>
      <c r="DP22" s="769"/>
      <c r="DQ22" s="768" t="s">
        <v>501</v>
      </c>
      <c r="DR22" s="760"/>
      <c r="DS22" s="760"/>
      <c r="DT22" s="760"/>
      <c r="DU22" s="769"/>
      <c r="DV22" s="765"/>
      <c r="DW22" s="766"/>
      <c r="DX22" s="766"/>
      <c r="DY22" s="766"/>
      <c r="DZ22" s="770"/>
      <c r="EA22" s="228"/>
    </row>
    <row r="23" spans="1:131" s="229" customFormat="1" ht="26.25" customHeight="1" thickBot="1" x14ac:dyDescent="0.25">
      <c r="A23" s="234" t="s">
        <v>381</v>
      </c>
      <c r="B23" s="783" t="s">
        <v>382</v>
      </c>
      <c r="C23" s="784"/>
      <c r="D23" s="784"/>
      <c r="E23" s="784"/>
      <c r="F23" s="784"/>
      <c r="G23" s="784"/>
      <c r="H23" s="784"/>
      <c r="I23" s="784"/>
      <c r="J23" s="784"/>
      <c r="K23" s="784"/>
      <c r="L23" s="784"/>
      <c r="M23" s="784"/>
      <c r="N23" s="784"/>
      <c r="O23" s="784"/>
      <c r="P23" s="785"/>
      <c r="Q23" s="786">
        <v>1084101</v>
      </c>
      <c r="R23" s="787"/>
      <c r="S23" s="787"/>
      <c r="T23" s="787"/>
      <c r="U23" s="787"/>
      <c r="V23" s="787">
        <v>1071283</v>
      </c>
      <c r="W23" s="787"/>
      <c r="X23" s="787"/>
      <c r="Y23" s="787"/>
      <c r="Z23" s="787"/>
      <c r="AA23" s="787">
        <v>12818</v>
      </c>
      <c r="AB23" s="787"/>
      <c r="AC23" s="787"/>
      <c r="AD23" s="787"/>
      <c r="AE23" s="788"/>
      <c r="AF23" s="789">
        <v>1514</v>
      </c>
      <c r="AG23" s="787"/>
      <c r="AH23" s="787"/>
      <c r="AI23" s="787"/>
      <c r="AJ23" s="790"/>
      <c r="AK23" s="791"/>
      <c r="AL23" s="792"/>
      <c r="AM23" s="792"/>
      <c r="AN23" s="792"/>
      <c r="AO23" s="792"/>
      <c r="AP23" s="787">
        <v>1390372</v>
      </c>
      <c r="AQ23" s="787"/>
      <c r="AR23" s="787"/>
      <c r="AS23" s="787"/>
      <c r="AT23" s="787"/>
      <c r="AU23" s="803"/>
      <c r="AV23" s="803"/>
      <c r="AW23" s="803"/>
      <c r="AX23" s="803"/>
      <c r="AY23" s="804"/>
      <c r="AZ23" s="805" t="s">
        <v>122</v>
      </c>
      <c r="BA23" s="806"/>
      <c r="BB23" s="806"/>
      <c r="BC23" s="806"/>
      <c r="BD23" s="807"/>
      <c r="BE23" s="227"/>
      <c r="BF23" s="227"/>
      <c r="BG23" s="227"/>
      <c r="BH23" s="227"/>
      <c r="BI23" s="227"/>
      <c r="BJ23" s="227"/>
      <c r="BK23" s="227"/>
      <c r="BL23" s="227"/>
      <c r="BM23" s="227"/>
      <c r="BN23" s="227"/>
      <c r="BO23" s="227"/>
      <c r="BP23" s="227"/>
      <c r="BQ23" s="232">
        <v>17</v>
      </c>
      <c r="BR23" s="233"/>
      <c r="BS23" s="765" t="s">
        <v>581</v>
      </c>
      <c r="BT23" s="766"/>
      <c r="BU23" s="766"/>
      <c r="BV23" s="766"/>
      <c r="BW23" s="766"/>
      <c r="BX23" s="766"/>
      <c r="BY23" s="766"/>
      <c r="BZ23" s="766"/>
      <c r="CA23" s="766"/>
      <c r="CB23" s="766"/>
      <c r="CC23" s="766"/>
      <c r="CD23" s="766"/>
      <c r="CE23" s="766"/>
      <c r="CF23" s="766"/>
      <c r="CG23" s="767"/>
      <c r="CH23" s="768">
        <v>524</v>
      </c>
      <c r="CI23" s="760"/>
      <c r="CJ23" s="760"/>
      <c r="CK23" s="760"/>
      <c r="CL23" s="769"/>
      <c r="CM23" s="768">
        <v>8064</v>
      </c>
      <c r="CN23" s="760"/>
      <c r="CO23" s="760"/>
      <c r="CP23" s="760"/>
      <c r="CQ23" s="769"/>
      <c r="CR23" s="768">
        <v>750</v>
      </c>
      <c r="CS23" s="760"/>
      <c r="CT23" s="760"/>
      <c r="CU23" s="760"/>
      <c r="CV23" s="769"/>
      <c r="CW23" s="768" t="s">
        <v>597</v>
      </c>
      <c r="CX23" s="760"/>
      <c r="CY23" s="760"/>
      <c r="CZ23" s="760"/>
      <c r="DA23" s="769"/>
      <c r="DB23" s="768" t="s">
        <v>501</v>
      </c>
      <c r="DC23" s="760"/>
      <c r="DD23" s="760"/>
      <c r="DE23" s="760"/>
      <c r="DF23" s="769"/>
      <c r="DG23" s="768" t="s">
        <v>501</v>
      </c>
      <c r="DH23" s="760"/>
      <c r="DI23" s="760"/>
      <c r="DJ23" s="760"/>
      <c r="DK23" s="769"/>
      <c r="DL23" s="768" t="s">
        <v>501</v>
      </c>
      <c r="DM23" s="760"/>
      <c r="DN23" s="760"/>
      <c r="DO23" s="760"/>
      <c r="DP23" s="769"/>
      <c r="DQ23" s="768" t="s">
        <v>501</v>
      </c>
      <c r="DR23" s="760"/>
      <c r="DS23" s="760"/>
      <c r="DT23" s="760"/>
      <c r="DU23" s="769"/>
      <c r="DV23" s="765"/>
      <c r="DW23" s="766"/>
      <c r="DX23" s="766"/>
      <c r="DY23" s="766"/>
      <c r="DZ23" s="770"/>
      <c r="EA23" s="228"/>
    </row>
    <row r="24" spans="1:131" s="229" customFormat="1" ht="26.25" customHeight="1" x14ac:dyDescent="0.2">
      <c r="A24" s="802" t="s">
        <v>383</v>
      </c>
      <c r="B24" s="802"/>
      <c r="C24" s="802"/>
      <c r="D24" s="802"/>
      <c r="E24" s="802"/>
      <c r="F24" s="802"/>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2"/>
      <c r="AK24" s="802"/>
      <c r="AL24" s="802"/>
      <c r="AM24" s="802"/>
      <c r="AN24" s="802"/>
      <c r="AO24" s="802"/>
      <c r="AP24" s="802"/>
      <c r="AQ24" s="802"/>
      <c r="AR24" s="802"/>
      <c r="AS24" s="802"/>
      <c r="AT24" s="802"/>
      <c r="AU24" s="802"/>
      <c r="AV24" s="802"/>
      <c r="AW24" s="802"/>
      <c r="AX24" s="802"/>
      <c r="AY24" s="802"/>
      <c r="AZ24" s="226"/>
      <c r="BA24" s="226"/>
      <c r="BB24" s="226"/>
      <c r="BC24" s="226"/>
      <c r="BD24" s="226"/>
      <c r="BE24" s="227"/>
      <c r="BF24" s="227"/>
      <c r="BG24" s="227"/>
      <c r="BH24" s="227"/>
      <c r="BI24" s="227"/>
      <c r="BJ24" s="227"/>
      <c r="BK24" s="227"/>
      <c r="BL24" s="227"/>
      <c r="BM24" s="227"/>
      <c r="BN24" s="227"/>
      <c r="BO24" s="227"/>
      <c r="BP24" s="227"/>
      <c r="BQ24" s="232">
        <v>18</v>
      </c>
      <c r="BR24" s="233"/>
      <c r="BS24" s="765" t="s">
        <v>582</v>
      </c>
      <c r="BT24" s="766"/>
      <c r="BU24" s="766"/>
      <c r="BV24" s="766"/>
      <c r="BW24" s="766"/>
      <c r="BX24" s="766"/>
      <c r="BY24" s="766"/>
      <c r="BZ24" s="766"/>
      <c r="CA24" s="766"/>
      <c r="CB24" s="766"/>
      <c r="CC24" s="766"/>
      <c r="CD24" s="766"/>
      <c r="CE24" s="766"/>
      <c r="CF24" s="766"/>
      <c r="CG24" s="767"/>
      <c r="CH24" s="768">
        <v>-11</v>
      </c>
      <c r="CI24" s="760"/>
      <c r="CJ24" s="760"/>
      <c r="CK24" s="760"/>
      <c r="CL24" s="769"/>
      <c r="CM24" s="768">
        <v>36.847999999999999</v>
      </c>
      <c r="CN24" s="760"/>
      <c r="CO24" s="760"/>
      <c r="CP24" s="760"/>
      <c r="CQ24" s="769"/>
      <c r="CR24" s="768">
        <v>5</v>
      </c>
      <c r="CS24" s="760"/>
      <c r="CT24" s="760"/>
      <c r="CU24" s="760"/>
      <c r="CV24" s="769"/>
      <c r="CW24" s="768" t="s">
        <v>597</v>
      </c>
      <c r="CX24" s="760"/>
      <c r="CY24" s="760"/>
      <c r="CZ24" s="760"/>
      <c r="DA24" s="769"/>
      <c r="DB24" s="768" t="s">
        <v>597</v>
      </c>
      <c r="DC24" s="760"/>
      <c r="DD24" s="760"/>
      <c r="DE24" s="760"/>
      <c r="DF24" s="769"/>
      <c r="DG24" s="768" t="s">
        <v>501</v>
      </c>
      <c r="DH24" s="760"/>
      <c r="DI24" s="760"/>
      <c r="DJ24" s="760"/>
      <c r="DK24" s="769"/>
      <c r="DL24" s="768" t="s">
        <v>501</v>
      </c>
      <c r="DM24" s="760"/>
      <c r="DN24" s="760"/>
      <c r="DO24" s="760"/>
      <c r="DP24" s="769"/>
      <c r="DQ24" s="768" t="s">
        <v>501</v>
      </c>
      <c r="DR24" s="760"/>
      <c r="DS24" s="760"/>
      <c r="DT24" s="760"/>
      <c r="DU24" s="769"/>
      <c r="DV24" s="765"/>
      <c r="DW24" s="766"/>
      <c r="DX24" s="766"/>
      <c r="DY24" s="766"/>
      <c r="DZ24" s="770"/>
      <c r="EA24" s="228"/>
    </row>
    <row r="25" spans="1:131" ht="26.25" customHeight="1" thickBot="1" x14ac:dyDescent="0.25">
      <c r="A25" s="712" t="s">
        <v>384</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26"/>
      <c r="BK25" s="226"/>
      <c r="BL25" s="226"/>
      <c r="BM25" s="226"/>
      <c r="BN25" s="226"/>
      <c r="BO25" s="235"/>
      <c r="BP25" s="235"/>
      <c r="BQ25" s="232">
        <v>19</v>
      </c>
      <c r="BR25" s="233" t="s">
        <v>609</v>
      </c>
      <c r="BS25" s="765" t="s">
        <v>614</v>
      </c>
      <c r="BT25" s="766"/>
      <c r="BU25" s="766"/>
      <c r="BV25" s="766"/>
      <c r="BW25" s="766"/>
      <c r="BX25" s="766"/>
      <c r="BY25" s="766"/>
      <c r="BZ25" s="766"/>
      <c r="CA25" s="766"/>
      <c r="CB25" s="766"/>
      <c r="CC25" s="766"/>
      <c r="CD25" s="766"/>
      <c r="CE25" s="766"/>
      <c r="CF25" s="766"/>
      <c r="CG25" s="767"/>
      <c r="CH25" s="768">
        <v>27</v>
      </c>
      <c r="CI25" s="760"/>
      <c r="CJ25" s="760"/>
      <c r="CK25" s="760"/>
      <c r="CL25" s="769"/>
      <c r="CM25" s="768">
        <v>25625</v>
      </c>
      <c r="CN25" s="760"/>
      <c r="CO25" s="760"/>
      <c r="CP25" s="760"/>
      <c r="CQ25" s="769"/>
      <c r="CR25" s="768">
        <v>24933</v>
      </c>
      <c r="CS25" s="760"/>
      <c r="CT25" s="760"/>
      <c r="CU25" s="760"/>
      <c r="CV25" s="769"/>
      <c r="CW25" s="768" t="s">
        <v>501</v>
      </c>
      <c r="CX25" s="760"/>
      <c r="CY25" s="760"/>
      <c r="CZ25" s="760"/>
      <c r="DA25" s="769"/>
      <c r="DB25" s="768">
        <v>1820</v>
      </c>
      <c r="DC25" s="760"/>
      <c r="DD25" s="760"/>
      <c r="DE25" s="760"/>
      <c r="DF25" s="769"/>
      <c r="DG25" s="768">
        <v>15394</v>
      </c>
      <c r="DH25" s="760"/>
      <c r="DI25" s="760"/>
      <c r="DJ25" s="760"/>
      <c r="DK25" s="769"/>
      <c r="DL25" s="768" t="s">
        <v>597</v>
      </c>
      <c r="DM25" s="760"/>
      <c r="DN25" s="760"/>
      <c r="DO25" s="760"/>
      <c r="DP25" s="769"/>
      <c r="DQ25" s="768" t="s">
        <v>501</v>
      </c>
      <c r="DR25" s="760"/>
      <c r="DS25" s="760"/>
      <c r="DT25" s="760"/>
      <c r="DU25" s="769"/>
      <c r="DV25" s="765"/>
      <c r="DW25" s="766"/>
      <c r="DX25" s="766"/>
      <c r="DY25" s="766"/>
      <c r="DZ25" s="770"/>
      <c r="EA25" s="224"/>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385</v>
      </c>
      <c r="R26" s="721"/>
      <c r="S26" s="721"/>
      <c r="T26" s="721"/>
      <c r="U26" s="722"/>
      <c r="V26" s="720" t="s">
        <v>386</v>
      </c>
      <c r="W26" s="721"/>
      <c r="X26" s="721"/>
      <c r="Y26" s="721"/>
      <c r="Z26" s="722"/>
      <c r="AA26" s="720" t="s">
        <v>387</v>
      </c>
      <c r="AB26" s="721"/>
      <c r="AC26" s="721"/>
      <c r="AD26" s="721"/>
      <c r="AE26" s="721"/>
      <c r="AF26" s="808" t="s">
        <v>388</v>
      </c>
      <c r="AG26" s="809"/>
      <c r="AH26" s="809"/>
      <c r="AI26" s="809"/>
      <c r="AJ26" s="810"/>
      <c r="AK26" s="721" t="s">
        <v>389</v>
      </c>
      <c r="AL26" s="721"/>
      <c r="AM26" s="721"/>
      <c r="AN26" s="721"/>
      <c r="AO26" s="722"/>
      <c r="AP26" s="720" t="s">
        <v>390</v>
      </c>
      <c r="AQ26" s="721"/>
      <c r="AR26" s="721"/>
      <c r="AS26" s="721"/>
      <c r="AT26" s="722"/>
      <c r="AU26" s="720" t="s">
        <v>391</v>
      </c>
      <c r="AV26" s="721"/>
      <c r="AW26" s="721"/>
      <c r="AX26" s="721"/>
      <c r="AY26" s="722"/>
      <c r="AZ26" s="720" t="s">
        <v>392</v>
      </c>
      <c r="BA26" s="721"/>
      <c r="BB26" s="721"/>
      <c r="BC26" s="721"/>
      <c r="BD26" s="722"/>
      <c r="BE26" s="720" t="s">
        <v>365</v>
      </c>
      <c r="BF26" s="721"/>
      <c r="BG26" s="721"/>
      <c r="BH26" s="721"/>
      <c r="BI26" s="727"/>
      <c r="BJ26" s="226"/>
      <c r="BK26" s="226"/>
      <c r="BL26" s="226"/>
      <c r="BM26" s="226"/>
      <c r="BN26" s="226"/>
      <c r="BO26" s="235"/>
      <c r="BP26" s="235"/>
      <c r="BQ26" s="232">
        <v>20</v>
      </c>
      <c r="BR26" s="233"/>
      <c r="BS26" s="765" t="s">
        <v>583</v>
      </c>
      <c r="BT26" s="766"/>
      <c r="BU26" s="766"/>
      <c r="BV26" s="766"/>
      <c r="BW26" s="766"/>
      <c r="BX26" s="766"/>
      <c r="BY26" s="766"/>
      <c r="BZ26" s="766"/>
      <c r="CA26" s="766"/>
      <c r="CB26" s="766"/>
      <c r="CC26" s="766"/>
      <c r="CD26" s="766"/>
      <c r="CE26" s="766"/>
      <c r="CF26" s="766"/>
      <c r="CG26" s="767"/>
      <c r="CH26" s="768">
        <v>4</v>
      </c>
      <c r="CI26" s="760"/>
      <c r="CJ26" s="760"/>
      <c r="CK26" s="760"/>
      <c r="CL26" s="769"/>
      <c r="CM26" s="768">
        <v>667</v>
      </c>
      <c r="CN26" s="760"/>
      <c r="CO26" s="760"/>
      <c r="CP26" s="760"/>
      <c r="CQ26" s="769"/>
      <c r="CR26" s="768">
        <v>12</v>
      </c>
      <c r="CS26" s="760"/>
      <c r="CT26" s="760"/>
      <c r="CU26" s="760"/>
      <c r="CV26" s="769"/>
      <c r="CW26" s="768" t="s">
        <v>501</v>
      </c>
      <c r="CX26" s="760"/>
      <c r="CY26" s="760"/>
      <c r="CZ26" s="760"/>
      <c r="DA26" s="769"/>
      <c r="DB26" s="768" t="s">
        <v>501</v>
      </c>
      <c r="DC26" s="760"/>
      <c r="DD26" s="760"/>
      <c r="DE26" s="760"/>
      <c r="DF26" s="769"/>
      <c r="DG26" s="768" t="s">
        <v>501</v>
      </c>
      <c r="DH26" s="760"/>
      <c r="DI26" s="760"/>
      <c r="DJ26" s="760"/>
      <c r="DK26" s="769"/>
      <c r="DL26" s="768" t="s">
        <v>501</v>
      </c>
      <c r="DM26" s="760"/>
      <c r="DN26" s="760"/>
      <c r="DO26" s="760"/>
      <c r="DP26" s="769"/>
      <c r="DQ26" s="768" t="s">
        <v>501</v>
      </c>
      <c r="DR26" s="760"/>
      <c r="DS26" s="760"/>
      <c r="DT26" s="760"/>
      <c r="DU26" s="769"/>
      <c r="DV26" s="765"/>
      <c r="DW26" s="766"/>
      <c r="DX26" s="766"/>
      <c r="DY26" s="766"/>
      <c r="DZ26" s="770"/>
      <c r="EA26" s="224"/>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11"/>
      <c r="AG27" s="812"/>
      <c r="AH27" s="812"/>
      <c r="AI27" s="812"/>
      <c r="AJ27" s="813"/>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26"/>
      <c r="BK27" s="226"/>
      <c r="BL27" s="226"/>
      <c r="BM27" s="226"/>
      <c r="BN27" s="226"/>
      <c r="BO27" s="235"/>
      <c r="BP27" s="235"/>
      <c r="BQ27" s="232">
        <v>21</v>
      </c>
      <c r="BR27" s="233"/>
      <c r="BS27" s="765" t="s">
        <v>584</v>
      </c>
      <c r="BT27" s="766"/>
      <c r="BU27" s="766"/>
      <c r="BV27" s="766"/>
      <c r="BW27" s="766"/>
      <c r="BX27" s="766"/>
      <c r="BY27" s="766"/>
      <c r="BZ27" s="766"/>
      <c r="CA27" s="766"/>
      <c r="CB27" s="766"/>
      <c r="CC27" s="766"/>
      <c r="CD27" s="766"/>
      <c r="CE27" s="766"/>
      <c r="CF27" s="766"/>
      <c r="CG27" s="767"/>
      <c r="CH27" s="768">
        <v>-1272</v>
      </c>
      <c r="CI27" s="760"/>
      <c r="CJ27" s="760"/>
      <c r="CK27" s="760"/>
      <c r="CL27" s="769"/>
      <c r="CM27" s="768">
        <v>31011</v>
      </c>
      <c r="CN27" s="760"/>
      <c r="CO27" s="760"/>
      <c r="CP27" s="760"/>
      <c r="CQ27" s="769"/>
      <c r="CR27" s="768">
        <v>14084</v>
      </c>
      <c r="CS27" s="760"/>
      <c r="CT27" s="760"/>
      <c r="CU27" s="760"/>
      <c r="CV27" s="769"/>
      <c r="CW27" s="768">
        <v>461</v>
      </c>
      <c r="CX27" s="760"/>
      <c r="CY27" s="760"/>
      <c r="CZ27" s="760"/>
      <c r="DA27" s="769"/>
      <c r="DB27" s="768">
        <v>9482</v>
      </c>
      <c r="DC27" s="760"/>
      <c r="DD27" s="760"/>
      <c r="DE27" s="760"/>
      <c r="DF27" s="769"/>
      <c r="DG27" s="768" t="s">
        <v>501</v>
      </c>
      <c r="DH27" s="760"/>
      <c r="DI27" s="760"/>
      <c r="DJ27" s="760"/>
      <c r="DK27" s="769"/>
      <c r="DL27" s="768" t="s">
        <v>501</v>
      </c>
      <c r="DM27" s="760"/>
      <c r="DN27" s="760"/>
      <c r="DO27" s="760"/>
      <c r="DP27" s="769"/>
      <c r="DQ27" s="768" t="s">
        <v>501</v>
      </c>
      <c r="DR27" s="760"/>
      <c r="DS27" s="760"/>
      <c r="DT27" s="760"/>
      <c r="DU27" s="769"/>
      <c r="DV27" s="765" t="s">
        <v>601</v>
      </c>
      <c r="DW27" s="766"/>
      <c r="DX27" s="766"/>
      <c r="DY27" s="766"/>
      <c r="DZ27" s="770"/>
      <c r="EA27" s="224"/>
    </row>
    <row r="28" spans="1:131" ht="26.25" customHeight="1" thickTop="1" x14ac:dyDescent="0.2">
      <c r="A28" s="236">
        <v>1</v>
      </c>
      <c r="B28" s="736" t="s">
        <v>393</v>
      </c>
      <c r="C28" s="737"/>
      <c r="D28" s="737"/>
      <c r="E28" s="737"/>
      <c r="F28" s="737"/>
      <c r="G28" s="737"/>
      <c r="H28" s="737"/>
      <c r="I28" s="737"/>
      <c r="J28" s="737"/>
      <c r="K28" s="737"/>
      <c r="L28" s="737"/>
      <c r="M28" s="737"/>
      <c r="N28" s="737"/>
      <c r="O28" s="737"/>
      <c r="P28" s="738"/>
      <c r="Q28" s="816">
        <v>155282</v>
      </c>
      <c r="R28" s="817"/>
      <c r="S28" s="817"/>
      <c r="T28" s="817"/>
      <c r="U28" s="817"/>
      <c r="V28" s="817">
        <v>153859</v>
      </c>
      <c r="W28" s="817"/>
      <c r="X28" s="817"/>
      <c r="Y28" s="817"/>
      <c r="Z28" s="817"/>
      <c r="AA28" s="817">
        <v>1423</v>
      </c>
      <c r="AB28" s="817"/>
      <c r="AC28" s="817"/>
      <c r="AD28" s="817"/>
      <c r="AE28" s="818"/>
      <c r="AF28" s="819">
        <v>1422</v>
      </c>
      <c r="AG28" s="817"/>
      <c r="AH28" s="817"/>
      <c r="AI28" s="817"/>
      <c r="AJ28" s="820"/>
      <c r="AK28" s="821">
        <v>16000</v>
      </c>
      <c r="AL28" s="822"/>
      <c r="AM28" s="822"/>
      <c r="AN28" s="822"/>
      <c r="AO28" s="822"/>
      <c r="AP28" s="822">
        <v>0</v>
      </c>
      <c r="AQ28" s="822"/>
      <c r="AR28" s="822"/>
      <c r="AS28" s="822"/>
      <c r="AT28" s="822"/>
      <c r="AU28" s="822">
        <v>0</v>
      </c>
      <c r="AV28" s="822"/>
      <c r="AW28" s="822"/>
      <c r="AX28" s="822"/>
      <c r="AY28" s="822"/>
      <c r="AZ28" s="823">
        <v>0</v>
      </c>
      <c r="BA28" s="823"/>
      <c r="BB28" s="823"/>
      <c r="BC28" s="823"/>
      <c r="BD28" s="823"/>
      <c r="BE28" s="814"/>
      <c r="BF28" s="814"/>
      <c r="BG28" s="814"/>
      <c r="BH28" s="814"/>
      <c r="BI28" s="815"/>
      <c r="BJ28" s="226"/>
      <c r="BK28" s="226"/>
      <c r="BL28" s="226"/>
      <c r="BM28" s="226"/>
      <c r="BN28" s="226"/>
      <c r="BO28" s="235"/>
      <c r="BP28" s="235"/>
      <c r="BQ28" s="232">
        <v>22</v>
      </c>
      <c r="BR28" s="233"/>
      <c r="BS28" s="765" t="s">
        <v>585</v>
      </c>
      <c r="BT28" s="766"/>
      <c r="BU28" s="766"/>
      <c r="BV28" s="766"/>
      <c r="BW28" s="766"/>
      <c r="BX28" s="766"/>
      <c r="BY28" s="766"/>
      <c r="BZ28" s="766"/>
      <c r="CA28" s="766"/>
      <c r="CB28" s="766"/>
      <c r="CC28" s="766"/>
      <c r="CD28" s="766"/>
      <c r="CE28" s="766"/>
      <c r="CF28" s="766"/>
      <c r="CG28" s="767"/>
      <c r="CH28" s="768">
        <v>373</v>
      </c>
      <c r="CI28" s="760"/>
      <c r="CJ28" s="760"/>
      <c r="CK28" s="760"/>
      <c r="CL28" s="769"/>
      <c r="CM28" s="768">
        <v>7113</v>
      </c>
      <c r="CN28" s="760"/>
      <c r="CO28" s="760"/>
      <c r="CP28" s="760"/>
      <c r="CQ28" s="769"/>
      <c r="CR28" s="768">
        <v>18774</v>
      </c>
      <c r="CS28" s="760"/>
      <c r="CT28" s="760"/>
      <c r="CU28" s="760"/>
      <c r="CV28" s="769"/>
      <c r="CW28" s="768">
        <v>40843</v>
      </c>
      <c r="CX28" s="760"/>
      <c r="CY28" s="760"/>
      <c r="CZ28" s="760"/>
      <c r="DA28" s="769"/>
      <c r="DB28" s="768">
        <v>24433</v>
      </c>
      <c r="DC28" s="760"/>
      <c r="DD28" s="760"/>
      <c r="DE28" s="760"/>
      <c r="DF28" s="769"/>
      <c r="DG28" s="768" t="s">
        <v>501</v>
      </c>
      <c r="DH28" s="760"/>
      <c r="DI28" s="760"/>
      <c r="DJ28" s="760"/>
      <c r="DK28" s="769"/>
      <c r="DL28" s="768" t="s">
        <v>501</v>
      </c>
      <c r="DM28" s="760"/>
      <c r="DN28" s="760"/>
      <c r="DO28" s="760"/>
      <c r="DP28" s="769"/>
      <c r="DQ28" s="768" t="s">
        <v>501</v>
      </c>
      <c r="DR28" s="760"/>
      <c r="DS28" s="760"/>
      <c r="DT28" s="760"/>
      <c r="DU28" s="769"/>
      <c r="DV28" s="765"/>
      <c r="DW28" s="766"/>
      <c r="DX28" s="766"/>
      <c r="DY28" s="766"/>
      <c r="DZ28" s="770"/>
      <c r="EA28" s="224"/>
    </row>
    <row r="29" spans="1:131" ht="26.25" customHeight="1" x14ac:dyDescent="0.2">
      <c r="A29" s="236">
        <v>2</v>
      </c>
      <c r="B29" s="771" t="s">
        <v>394</v>
      </c>
      <c r="C29" s="772"/>
      <c r="D29" s="772"/>
      <c r="E29" s="772"/>
      <c r="F29" s="772"/>
      <c r="G29" s="772"/>
      <c r="H29" s="772"/>
      <c r="I29" s="772"/>
      <c r="J29" s="772"/>
      <c r="K29" s="772"/>
      <c r="L29" s="772"/>
      <c r="M29" s="772"/>
      <c r="N29" s="772"/>
      <c r="O29" s="772"/>
      <c r="P29" s="773"/>
      <c r="Q29" s="781">
        <v>158329</v>
      </c>
      <c r="R29" s="782"/>
      <c r="S29" s="782"/>
      <c r="T29" s="782"/>
      <c r="U29" s="782"/>
      <c r="V29" s="782">
        <v>155742</v>
      </c>
      <c r="W29" s="782"/>
      <c r="X29" s="782"/>
      <c r="Y29" s="782"/>
      <c r="Z29" s="782"/>
      <c r="AA29" s="782">
        <v>2587</v>
      </c>
      <c r="AB29" s="782"/>
      <c r="AC29" s="782"/>
      <c r="AD29" s="782"/>
      <c r="AE29" s="777"/>
      <c r="AF29" s="779">
        <v>2566</v>
      </c>
      <c r="AG29" s="775"/>
      <c r="AH29" s="775"/>
      <c r="AI29" s="775"/>
      <c r="AJ29" s="778"/>
      <c r="AK29" s="828">
        <v>23731</v>
      </c>
      <c r="AL29" s="824"/>
      <c r="AM29" s="824"/>
      <c r="AN29" s="824"/>
      <c r="AO29" s="824"/>
      <c r="AP29" s="824">
        <v>0</v>
      </c>
      <c r="AQ29" s="824"/>
      <c r="AR29" s="824"/>
      <c r="AS29" s="824"/>
      <c r="AT29" s="824"/>
      <c r="AU29" s="824">
        <v>0</v>
      </c>
      <c r="AV29" s="824"/>
      <c r="AW29" s="824"/>
      <c r="AX29" s="824"/>
      <c r="AY29" s="824"/>
      <c r="AZ29" s="825">
        <v>0</v>
      </c>
      <c r="BA29" s="825"/>
      <c r="BB29" s="825"/>
      <c r="BC29" s="825"/>
      <c r="BD29" s="825"/>
      <c r="BE29" s="826"/>
      <c r="BF29" s="826"/>
      <c r="BG29" s="826"/>
      <c r="BH29" s="826"/>
      <c r="BI29" s="827"/>
      <c r="BJ29" s="226"/>
      <c r="BK29" s="226"/>
      <c r="BL29" s="226"/>
      <c r="BM29" s="226"/>
      <c r="BN29" s="226"/>
      <c r="BO29" s="235"/>
      <c r="BP29" s="235"/>
      <c r="BQ29" s="232">
        <v>23</v>
      </c>
      <c r="BR29" s="233"/>
      <c r="BS29" s="765" t="s">
        <v>586</v>
      </c>
      <c r="BT29" s="766"/>
      <c r="BU29" s="766"/>
      <c r="BV29" s="766"/>
      <c r="BW29" s="766"/>
      <c r="BX29" s="766"/>
      <c r="BY29" s="766"/>
      <c r="BZ29" s="766"/>
      <c r="CA29" s="766"/>
      <c r="CB29" s="766"/>
      <c r="CC29" s="766"/>
      <c r="CD29" s="766"/>
      <c r="CE29" s="766"/>
      <c r="CF29" s="766"/>
      <c r="CG29" s="767"/>
      <c r="CH29" s="768" t="s">
        <v>501</v>
      </c>
      <c r="CI29" s="760"/>
      <c r="CJ29" s="760"/>
      <c r="CK29" s="760"/>
      <c r="CL29" s="769"/>
      <c r="CM29" s="768">
        <v>5</v>
      </c>
      <c r="CN29" s="760"/>
      <c r="CO29" s="760"/>
      <c r="CP29" s="760"/>
      <c r="CQ29" s="769"/>
      <c r="CR29" s="768">
        <v>3.5</v>
      </c>
      <c r="CS29" s="760"/>
      <c r="CT29" s="760"/>
      <c r="CU29" s="760"/>
      <c r="CV29" s="769"/>
      <c r="CW29" s="768" t="s">
        <v>501</v>
      </c>
      <c r="CX29" s="760"/>
      <c r="CY29" s="760"/>
      <c r="CZ29" s="760"/>
      <c r="DA29" s="769"/>
      <c r="DB29" s="768" t="s">
        <v>501</v>
      </c>
      <c r="DC29" s="760"/>
      <c r="DD29" s="760"/>
      <c r="DE29" s="760"/>
      <c r="DF29" s="769"/>
      <c r="DG29" s="768" t="s">
        <v>501</v>
      </c>
      <c r="DH29" s="760"/>
      <c r="DI29" s="760"/>
      <c r="DJ29" s="760"/>
      <c r="DK29" s="769"/>
      <c r="DL29" s="768" t="s">
        <v>501</v>
      </c>
      <c r="DM29" s="760"/>
      <c r="DN29" s="760"/>
      <c r="DO29" s="760"/>
      <c r="DP29" s="769"/>
      <c r="DQ29" s="768" t="s">
        <v>501</v>
      </c>
      <c r="DR29" s="760"/>
      <c r="DS29" s="760"/>
      <c r="DT29" s="760"/>
      <c r="DU29" s="769"/>
      <c r="DV29" s="765"/>
      <c r="DW29" s="766"/>
      <c r="DX29" s="766"/>
      <c r="DY29" s="766"/>
      <c r="DZ29" s="770"/>
      <c r="EA29" s="224"/>
    </row>
    <row r="30" spans="1:131" ht="26.25" customHeight="1" x14ac:dyDescent="0.2">
      <c r="A30" s="236">
        <v>3</v>
      </c>
      <c r="B30" s="771" t="s">
        <v>395</v>
      </c>
      <c r="C30" s="772"/>
      <c r="D30" s="772"/>
      <c r="E30" s="772"/>
      <c r="F30" s="772"/>
      <c r="G30" s="772"/>
      <c r="H30" s="772"/>
      <c r="I30" s="772"/>
      <c r="J30" s="772"/>
      <c r="K30" s="772"/>
      <c r="L30" s="772"/>
      <c r="M30" s="772"/>
      <c r="N30" s="772"/>
      <c r="O30" s="772"/>
      <c r="P30" s="773"/>
      <c r="Q30" s="781">
        <v>1069</v>
      </c>
      <c r="R30" s="782"/>
      <c r="S30" s="782"/>
      <c r="T30" s="782"/>
      <c r="U30" s="782"/>
      <c r="V30" s="782">
        <v>1007</v>
      </c>
      <c r="W30" s="782"/>
      <c r="X30" s="782"/>
      <c r="Y30" s="782"/>
      <c r="Z30" s="782"/>
      <c r="AA30" s="782">
        <v>62</v>
      </c>
      <c r="AB30" s="782"/>
      <c r="AC30" s="782"/>
      <c r="AD30" s="782"/>
      <c r="AE30" s="777"/>
      <c r="AF30" s="779" t="s">
        <v>122</v>
      </c>
      <c r="AG30" s="775"/>
      <c r="AH30" s="775"/>
      <c r="AI30" s="775"/>
      <c r="AJ30" s="778"/>
      <c r="AK30" s="828">
        <v>0</v>
      </c>
      <c r="AL30" s="824"/>
      <c r="AM30" s="824"/>
      <c r="AN30" s="824"/>
      <c r="AO30" s="824"/>
      <c r="AP30" s="824">
        <v>0</v>
      </c>
      <c r="AQ30" s="824"/>
      <c r="AR30" s="824"/>
      <c r="AS30" s="824"/>
      <c r="AT30" s="824"/>
      <c r="AU30" s="824">
        <v>0</v>
      </c>
      <c r="AV30" s="824"/>
      <c r="AW30" s="824"/>
      <c r="AX30" s="824"/>
      <c r="AY30" s="824"/>
      <c r="AZ30" s="825">
        <v>0</v>
      </c>
      <c r="BA30" s="825"/>
      <c r="BB30" s="825"/>
      <c r="BC30" s="825"/>
      <c r="BD30" s="825"/>
      <c r="BE30" s="826" t="s">
        <v>566</v>
      </c>
      <c r="BF30" s="826"/>
      <c r="BG30" s="826"/>
      <c r="BH30" s="826"/>
      <c r="BI30" s="827"/>
      <c r="BJ30" s="226"/>
      <c r="BK30" s="226"/>
      <c r="BL30" s="226"/>
      <c r="BM30" s="226"/>
      <c r="BN30" s="226"/>
      <c r="BO30" s="235"/>
      <c r="BP30" s="235"/>
      <c r="BQ30" s="232">
        <v>24</v>
      </c>
      <c r="BR30" s="233"/>
      <c r="BS30" s="765" t="s">
        <v>587</v>
      </c>
      <c r="BT30" s="766"/>
      <c r="BU30" s="766"/>
      <c r="BV30" s="766"/>
      <c r="BW30" s="766"/>
      <c r="BX30" s="766"/>
      <c r="BY30" s="766"/>
      <c r="BZ30" s="766"/>
      <c r="CA30" s="766"/>
      <c r="CB30" s="766"/>
      <c r="CC30" s="766"/>
      <c r="CD30" s="766"/>
      <c r="CE30" s="766"/>
      <c r="CF30" s="766"/>
      <c r="CG30" s="767"/>
      <c r="CH30" s="768">
        <v>27</v>
      </c>
      <c r="CI30" s="760"/>
      <c r="CJ30" s="760"/>
      <c r="CK30" s="760"/>
      <c r="CL30" s="769"/>
      <c r="CM30" s="768">
        <v>1886</v>
      </c>
      <c r="CN30" s="760"/>
      <c r="CO30" s="760"/>
      <c r="CP30" s="760"/>
      <c r="CQ30" s="769"/>
      <c r="CR30" s="768">
        <v>480</v>
      </c>
      <c r="CS30" s="760"/>
      <c r="CT30" s="760"/>
      <c r="CU30" s="760"/>
      <c r="CV30" s="769"/>
      <c r="CW30" s="768">
        <v>12</v>
      </c>
      <c r="CX30" s="760"/>
      <c r="CY30" s="760"/>
      <c r="CZ30" s="760"/>
      <c r="DA30" s="769"/>
      <c r="DB30" s="768" t="s">
        <v>597</v>
      </c>
      <c r="DC30" s="760"/>
      <c r="DD30" s="760"/>
      <c r="DE30" s="760"/>
      <c r="DF30" s="769"/>
      <c r="DG30" s="768" t="s">
        <v>597</v>
      </c>
      <c r="DH30" s="760"/>
      <c r="DI30" s="760"/>
      <c r="DJ30" s="760"/>
      <c r="DK30" s="769"/>
      <c r="DL30" s="768" t="s">
        <v>597</v>
      </c>
      <c r="DM30" s="760"/>
      <c r="DN30" s="760"/>
      <c r="DO30" s="760"/>
      <c r="DP30" s="769"/>
      <c r="DQ30" s="768" t="s">
        <v>501</v>
      </c>
      <c r="DR30" s="760"/>
      <c r="DS30" s="760"/>
      <c r="DT30" s="760"/>
      <c r="DU30" s="769"/>
      <c r="DV30" s="765"/>
      <c r="DW30" s="766"/>
      <c r="DX30" s="766"/>
      <c r="DY30" s="766"/>
      <c r="DZ30" s="770"/>
      <c r="EA30" s="224"/>
    </row>
    <row r="31" spans="1:131" ht="26.25" customHeight="1" x14ac:dyDescent="0.2">
      <c r="A31" s="236">
        <v>4</v>
      </c>
      <c r="B31" s="771" t="s">
        <v>396</v>
      </c>
      <c r="C31" s="772"/>
      <c r="D31" s="772"/>
      <c r="E31" s="772"/>
      <c r="F31" s="772"/>
      <c r="G31" s="772"/>
      <c r="H31" s="772"/>
      <c r="I31" s="772"/>
      <c r="J31" s="772"/>
      <c r="K31" s="772"/>
      <c r="L31" s="772"/>
      <c r="M31" s="772"/>
      <c r="N31" s="772"/>
      <c r="O31" s="772"/>
      <c r="P31" s="773"/>
      <c r="Q31" s="781">
        <v>44074</v>
      </c>
      <c r="R31" s="782"/>
      <c r="S31" s="782"/>
      <c r="T31" s="782"/>
      <c r="U31" s="782"/>
      <c r="V31" s="782">
        <v>43902</v>
      </c>
      <c r="W31" s="782"/>
      <c r="X31" s="782"/>
      <c r="Y31" s="782"/>
      <c r="Z31" s="782"/>
      <c r="AA31" s="782">
        <v>172</v>
      </c>
      <c r="AB31" s="782"/>
      <c r="AC31" s="782"/>
      <c r="AD31" s="782"/>
      <c r="AE31" s="777"/>
      <c r="AF31" s="779" t="s">
        <v>122</v>
      </c>
      <c r="AG31" s="775"/>
      <c r="AH31" s="775"/>
      <c r="AI31" s="775"/>
      <c r="AJ31" s="778"/>
      <c r="AK31" s="828">
        <v>22924</v>
      </c>
      <c r="AL31" s="824"/>
      <c r="AM31" s="824"/>
      <c r="AN31" s="824"/>
      <c r="AO31" s="824"/>
      <c r="AP31" s="824">
        <v>0</v>
      </c>
      <c r="AQ31" s="824"/>
      <c r="AR31" s="824"/>
      <c r="AS31" s="824"/>
      <c r="AT31" s="824"/>
      <c r="AU31" s="824">
        <v>0</v>
      </c>
      <c r="AV31" s="824"/>
      <c r="AW31" s="824"/>
      <c r="AX31" s="824"/>
      <c r="AY31" s="824"/>
      <c r="AZ31" s="825">
        <v>0</v>
      </c>
      <c r="BA31" s="825"/>
      <c r="BB31" s="825"/>
      <c r="BC31" s="825"/>
      <c r="BD31" s="825"/>
      <c r="BE31" s="826"/>
      <c r="BF31" s="826"/>
      <c r="BG31" s="826"/>
      <c r="BH31" s="826"/>
      <c r="BI31" s="827"/>
      <c r="BJ31" s="226"/>
      <c r="BK31" s="226"/>
      <c r="BL31" s="226"/>
      <c r="BM31" s="226"/>
      <c r="BN31" s="226"/>
      <c r="BO31" s="235"/>
      <c r="BP31" s="235"/>
      <c r="BQ31" s="232">
        <v>25</v>
      </c>
      <c r="BR31" s="233"/>
      <c r="BS31" s="765" t="s">
        <v>588</v>
      </c>
      <c r="BT31" s="766"/>
      <c r="BU31" s="766"/>
      <c r="BV31" s="766"/>
      <c r="BW31" s="766"/>
      <c r="BX31" s="766"/>
      <c r="BY31" s="766"/>
      <c r="BZ31" s="766"/>
      <c r="CA31" s="766"/>
      <c r="CB31" s="766"/>
      <c r="CC31" s="766"/>
      <c r="CD31" s="766"/>
      <c r="CE31" s="766"/>
      <c r="CF31" s="766"/>
      <c r="CG31" s="767"/>
      <c r="CH31" s="768">
        <v>18</v>
      </c>
      <c r="CI31" s="760"/>
      <c r="CJ31" s="760"/>
      <c r="CK31" s="760"/>
      <c r="CL31" s="769"/>
      <c r="CM31" s="768">
        <v>149</v>
      </c>
      <c r="CN31" s="760"/>
      <c r="CO31" s="760"/>
      <c r="CP31" s="760"/>
      <c r="CQ31" s="769"/>
      <c r="CR31" s="768">
        <v>23</v>
      </c>
      <c r="CS31" s="760"/>
      <c r="CT31" s="760"/>
      <c r="CU31" s="760"/>
      <c r="CV31" s="769"/>
      <c r="CW31" s="768" t="s">
        <v>501</v>
      </c>
      <c r="CX31" s="760"/>
      <c r="CY31" s="760"/>
      <c r="CZ31" s="760"/>
      <c r="DA31" s="769"/>
      <c r="DB31" s="768" t="s">
        <v>501</v>
      </c>
      <c r="DC31" s="760"/>
      <c r="DD31" s="760"/>
      <c r="DE31" s="760"/>
      <c r="DF31" s="769"/>
      <c r="DG31" s="768" t="s">
        <v>501</v>
      </c>
      <c r="DH31" s="760"/>
      <c r="DI31" s="760"/>
      <c r="DJ31" s="760"/>
      <c r="DK31" s="769"/>
      <c r="DL31" s="768" t="s">
        <v>501</v>
      </c>
      <c r="DM31" s="760"/>
      <c r="DN31" s="760"/>
      <c r="DO31" s="760"/>
      <c r="DP31" s="769"/>
      <c r="DQ31" s="768" t="s">
        <v>501</v>
      </c>
      <c r="DR31" s="760"/>
      <c r="DS31" s="760"/>
      <c r="DT31" s="760"/>
      <c r="DU31" s="769"/>
      <c r="DV31" s="765"/>
      <c r="DW31" s="766"/>
      <c r="DX31" s="766"/>
      <c r="DY31" s="766"/>
      <c r="DZ31" s="770"/>
      <c r="EA31" s="224"/>
    </row>
    <row r="32" spans="1:131" ht="26.25" customHeight="1" x14ac:dyDescent="0.2">
      <c r="A32" s="236">
        <v>5</v>
      </c>
      <c r="B32" s="771" t="s">
        <v>397</v>
      </c>
      <c r="C32" s="772"/>
      <c r="D32" s="772"/>
      <c r="E32" s="772"/>
      <c r="F32" s="772"/>
      <c r="G32" s="772"/>
      <c r="H32" s="772"/>
      <c r="I32" s="772"/>
      <c r="J32" s="772"/>
      <c r="K32" s="772"/>
      <c r="L32" s="772"/>
      <c r="M32" s="772"/>
      <c r="N32" s="772"/>
      <c r="O32" s="772"/>
      <c r="P32" s="773"/>
      <c r="Q32" s="781">
        <v>25876</v>
      </c>
      <c r="R32" s="782"/>
      <c r="S32" s="782"/>
      <c r="T32" s="782"/>
      <c r="U32" s="782"/>
      <c r="V32" s="782">
        <v>25625</v>
      </c>
      <c r="W32" s="782"/>
      <c r="X32" s="782"/>
      <c r="Y32" s="782"/>
      <c r="Z32" s="782"/>
      <c r="AA32" s="782">
        <v>251</v>
      </c>
      <c r="AB32" s="782"/>
      <c r="AC32" s="782"/>
      <c r="AD32" s="782"/>
      <c r="AE32" s="777"/>
      <c r="AF32" s="779">
        <v>32235</v>
      </c>
      <c r="AG32" s="775"/>
      <c r="AH32" s="775"/>
      <c r="AI32" s="775"/>
      <c r="AJ32" s="778"/>
      <c r="AK32" s="824">
        <v>7518</v>
      </c>
      <c r="AL32" s="824"/>
      <c r="AM32" s="824"/>
      <c r="AN32" s="824"/>
      <c r="AO32" s="824"/>
      <c r="AP32" s="828">
        <v>185946</v>
      </c>
      <c r="AQ32" s="824"/>
      <c r="AR32" s="824"/>
      <c r="AS32" s="824"/>
      <c r="AT32" s="824"/>
      <c r="AU32" s="824">
        <v>66011</v>
      </c>
      <c r="AV32" s="824"/>
      <c r="AW32" s="824"/>
      <c r="AX32" s="824"/>
      <c r="AY32" s="824"/>
      <c r="AZ32" s="825">
        <v>0</v>
      </c>
      <c r="BA32" s="825"/>
      <c r="BB32" s="825"/>
      <c r="BC32" s="825"/>
      <c r="BD32" s="825"/>
      <c r="BE32" s="826" t="s">
        <v>398</v>
      </c>
      <c r="BF32" s="826"/>
      <c r="BG32" s="826"/>
      <c r="BH32" s="826"/>
      <c r="BI32" s="827"/>
      <c r="BJ32" s="226"/>
      <c r="BK32" s="226"/>
      <c r="BL32" s="226"/>
      <c r="BM32" s="226"/>
      <c r="BN32" s="226"/>
      <c r="BO32" s="235"/>
      <c r="BP32" s="235"/>
      <c r="BQ32" s="232">
        <v>26</v>
      </c>
      <c r="BR32" s="233"/>
      <c r="BS32" s="765" t="s">
        <v>589</v>
      </c>
      <c r="BT32" s="766"/>
      <c r="BU32" s="766"/>
      <c r="BV32" s="766"/>
      <c r="BW32" s="766"/>
      <c r="BX32" s="766"/>
      <c r="BY32" s="766"/>
      <c r="BZ32" s="766"/>
      <c r="CA32" s="766"/>
      <c r="CB32" s="766"/>
      <c r="CC32" s="766"/>
      <c r="CD32" s="766"/>
      <c r="CE32" s="766"/>
      <c r="CF32" s="766"/>
      <c r="CG32" s="767"/>
      <c r="CH32" s="768">
        <v>122</v>
      </c>
      <c r="CI32" s="760"/>
      <c r="CJ32" s="760"/>
      <c r="CK32" s="760"/>
      <c r="CL32" s="769"/>
      <c r="CM32" s="768">
        <v>1357</v>
      </c>
      <c r="CN32" s="760"/>
      <c r="CO32" s="760"/>
      <c r="CP32" s="760"/>
      <c r="CQ32" s="769"/>
      <c r="CR32" s="768">
        <v>500</v>
      </c>
      <c r="CS32" s="760"/>
      <c r="CT32" s="760"/>
      <c r="CU32" s="760"/>
      <c r="CV32" s="769"/>
      <c r="CW32" s="768">
        <v>2</v>
      </c>
      <c r="CX32" s="760"/>
      <c r="CY32" s="760"/>
      <c r="CZ32" s="760"/>
      <c r="DA32" s="769"/>
      <c r="DB32" s="768" t="s">
        <v>501</v>
      </c>
      <c r="DC32" s="760"/>
      <c r="DD32" s="760"/>
      <c r="DE32" s="760"/>
      <c r="DF32" s="769"/>
      <c r="DG32" s="768" t="s">
        <v>501</v>
      </c>
      <c r="DH32" s="760"/>
      <c r="DI32" s="760"/>
      <c r="DJ32" s="760"/>
      <c r="DK32" s="769"/>
      <c r="DL32" s="768" t="s">
        <v>501</v>
      </c>
      <c r="DM32" s="760"/>
      <c r="DN32" s="760"/>
      <c r="DO32" s="760"/>
      <c r="DP32" s="769"/>
      <c r="DQ32" s="768" t="s">
        <v>501</v>
      </c>
      <c r="DR32" s="760"/>
      <c r="DS32" s="760"/>
      <c r="DT32" s="760"/>
      <c r="DU32" s="769"/>
      <c r="DV32" s="765"/>
      <c r="DW32" s="766"/>
      <c r="DX32" s="766"/>
      <c r="DY32" s="766"/>
      <c r="DZ32" s="770"/>
      <c r="EA32" s="224"/>
    </row>
    <row r="33" spans="1:131" ht="26.25" customHeight="1" x14ac:dyDescent="0.2">
      <c r="A33" s="236">
        <v>6</v>
      </c>
      <c r="B33" s="771" t="s">
        <v>399</v>
      </c>
      <c r="C33" s="772"/>
      <c r="D33" s="772"/>
      <c r="E33" s="772"/>
      <c r="F33" s="772"/>
      <c r="G33" s="772"/>
      <c r="H33" s="772"/>
      <c r="I33" s="772"/>
      <c r="J33" s="772"/>
      <c r="K33" s="772"/>
      <c r="L33" s="772"/>
      <c r="M33" s="772"/>
      <c r="N33" s="772"/>
      <c r="O33" s="772"/>
      <c r="P33" s="773"/>
      <c r="Q33" s="781">
        <v>33963</v>
      </c>
      <c r="R33" s="782"/>
      <c r="S33" s="782"/>
      <c r="T33" s="782"/>
      <c r="U33" s="782"/>
      <c r="V33" s="782">
        <v>31884</v>
      </c>
      <c r="W33" s="782"/>
      <c r="X33" s="782"/>
      <c r="Y33" s="782"/>
      <c r="Z33" s="782"/>
      <c r="AA33" s="782">
        <v>2079</v>
      </c>
      <c r="AB33" s="782"/>
      <c r="AC33" s="782"/>
      <c r="AD33" s="782"/>
      <c r="AE33" s="777"/>
      <c r="AF33" s="779">
        <v>6353</v>
      </c>
      <c r="AG33" s="775"/>
      <c r="AH33" s="775"/>
      <c r="AI33" s="775"/>
      <c r="AJ33" s="778"/>
      <c r="AK33" s="824">
        <v>596</v>
      </c>
      <c r="AL33" s="824"/>
      <c r="AM33" s="824"/>
      <c r="AN33" s="824"/>
      <c r="AO33" s="824"/>
      <c r="AP33" s="828">
        <v>18495</v>
      </c>
      <c r="AQ33" s="824"/>
      <c r="AR33" s="824"/>
      <c r="AS33" s="824"/>
      <c r="AT33" s="824"/>
      <c r="AU33" s="824">
        <v>37</v>
      </c>
      <c r="AV33" s="824"/>
      <c r="AW33" s="824"/>
      <c r="AX33" s="824"/>
      <c r="AY33" s="824"/>
      <c r="AZ33" s="825">
        <v>0</v>
      </c>
      <c r="BA33" s="825"/>
      <c r="BB33" s="825"/>
      <c r="BC33" s="825"/>
      <c r="BD33" s="825"/>
      <c r="BE33" s="826" t="s">
        <v>398</v>
      </c>
      <c r="BF33" s="826"/>
      <c r="BG33" s="826"/>
      <c r="BH33" s="826"/>
      <c r="BI33" s="827"/>
      <c r="BJ33" s="226"/>
      <c r="BK33" s="226"/>
      <c r="BL33" s="226"/>
      <c r="BM33" s="226"/>
      <c r="BN33" s="226"/>
      <c r="BO33" s="235"/>
      <c r="BP33" s="235"/>
      <c r="BQ33" s="232">
        <v>27</v>
      </c>
      <c r="BR33" s="233"/>
      <c r="BS33" s="765" t="s">
        <v>590</v>
      </c>
      <c r="BT33" s="766"/>
      <c r="BU33" s="766"/>
      <c r="BV33" s="766"/>
      <c r="BW33" s="766"/>
      <c r="BX33" s="766"/>
      <c r="BY33" s="766"/>
      <c r="BZ33" s="766"/>
      <c r="CA33" s="766"/>
      <c r="CB33" s="766"/>
      <c r="CC33" s="766"/>
      <c r="CD33" s="766"/>
      <c r="CE33" s="766"/>
      <c r="CF33" s="766"/>
      <c r="CG33" s="767"/>
      <c r="CH33" s="768">
        <v>354</v>
      </c>
      <c r="CI33" s="760"/>
      <c r="CJ33" s="760"/>
      <c r="CK33" s="760"/>
      <c r="CL33" s="769"/>
      <c r="CM33" s="768">
        <v>17207</v>
      </c>
      <c r="CN33" s="760"/>
      <c r="CO33" s="760"/>
      <c r="CP33" s="760"/>
      <c r="CQ33" s="769"/>
      <c r="CR33" s="768">
        <v>120</v>
      </c>
      <c r="CS33" s="760"/>
      <c r="CT33" s="760"/>
      <c r="CU33" s="760"/>
      <c r="CV33" s="769"/>
      <c r="CW33" s="768">
        <v>3979</v>
      </c>
      <c r="CX33" s="760"/>
      <c r="CY33" s="760"/>
      <c r="CZ33" s="760"/>
      <c r="DA33" s="769"/>
      <c r="DB33" s="768">
        <v>2907</v>
      </c>
      <c r="DC33" s="760"/>
      <c r="DD33" s="760"/>
      <c r="DE33" s="760"/>
      <c r="DF33" s="769"/>
      <c r="DG33" s="768" t="s">
        <v>501</v>
      </c>
      <c r="DH33" s="760"/>
      <c r="DI33" s="760"/>
      <c r="DJ33" s="760"/>
      <c r="DK33" s="769"/>
      <c r="DL33" s="768" t="s">
        <v>501</v>
      </c>
      <c r="DM33" s="760"/>
      <c r="DN33" s="760"/>
      <c r="DO33" s="760"/>
      <c r="DP33" s="769"/>
      <c r="DQ33" s="768" t="s">
        <v>501</v>
      </c>
      <c r="DR33" s="760"/>
      <c r="DS33" s="760"/>
      <c r="DT33" s="760"/>
      <c r="DU33" s="769"/>
      <c r="DV33" s="765" t="s">
        <v>601</v>
      </c>
      <c r="DW33" s="766"/>
      <c r="DX33" s="766"/>
      <c r="DY33" s="766"/>
      <c r="DZ33" s="770"/>
      <c r="EA33" s="224"/>
    </row>
    <row r="34" spans="1:131" ht="26.25" customHeight="1" x14ac:dyDescent="0.2">
      <c r="A34" s="236">
        <v>7</v>
      </c>
      <c r="B34" s="771" t="s">
        <v>400</v>
      </c>
      <c r="C34" s="772"/>
      <c r="D34" s="772"/>
      <c r="E34" s="772"/>
      <c r="F34" s="772"/>
      <c r="G34" s="772"/>
      <c r="H34" s="772"/>
      <c r="I34" s="772"/>
      <c r="J34" s="772"/>
      <c r="K34" s="772"/>
      <c r="L34" s="772"/>
      <c r="M34" s="772"/>
      <c r="N34" s="772"/>
      <c r="O34" s="772"/>
      <c r="P34" s="773"/>
      <c r="Q34" s="781">
        <v>1600</v>
      </c>
      <c r="R34" s="782"/>
      <c r="S34" s="782"/>
      <c r="T34" s="782"/>
      <c r="U34" s="782"/>
      <c r="V34" s="782">
        <v>1565</v>
      </c>
      <c r="W34" s="782"/>
      <c r="X34" s="782"/>
      <c r="Y34" s="782"/>
      <c r="Z34" s="782"/>
      <c r="AA34" s="782">
        <v>35</v>
      </c>
      <c r="AB34" s="782"/>
      <c r="AC34" s="782"/>
      <c r="AD34" s="782"/>
      <c r="AE34" s="777"/>
      <c r="AF34" s="779">
        <v>1504</v>
      </c>
      <c r="AG34" s="775"/>
      <c r="AH34" s="775"/>
      <c r="AI34" s="775"/>
      <c r="AJ34" s="778"/>
      <c r="AK34" s="824">
        <v>1</v>
      </c>
      <c r="AL34" s="824"/>
      <c r="AM34" s="824"/>
      <c r="AN34" s="824"/>
      <c r="AO34" s="824"/>
      <c r="AP34" s="828">
        <v>4381</v>
      </c>
      <c r="AQ34" s="824"/>
      <c r="AR34" s="824"/>
      <c r="AS34" s="824"/>
      <c r="AT34" s="824"/>
      <c r="AU34" s="824">
        <v>0</v>
      </c>
      <c r="AV34" s="824"/>
      <c r="AW34" s="824"/>
      <c r="AX34" s="824"/>
      <c r="AY34" s="824"/>
      <c r="AZ34" s="825">
        <v>0</v>
      </c>
      <c r="BA34" s="825"/>
      <c r="BB34" s="825"/>
      <c r="BC34" s="825"/>
      <c r="BD34" s="825"/>
      <c r="BE34" s="826" t="s">
        <v>398</v>
      </c>
      <c r="BF34" s="826"/>
      <c r="BG34" s="826"/>
      <c r="BH34" s="826"/>
      <c r="BI34" s="827"/>
      <c r="BJ34" s="226"/>
      <c r="BK34" s="226"/>
      <c r="BL34" s="226"/>
      <c r="BM34" s="226"/>
      <c r="BN34" s="226"/>
      <c r="BO34" s="235"/>
      <c r="BP34" s="235"/>
      <c r="BQ34" s="232">
        <v>28</v>
      </c>
      <c r="BR34" s="233"/>
      <c r="BS34" s="765" t="s">
        <v>591</v>
      </c>
      <c r="BT34" s="766"/>
      <c r="BU34" s="766"/>
      <c r="BV34" s="766"/>
      <c r="BW34" s="766"/>
      <c r="BX34" s="766"/>
      <c r="BY34" s="766"/>
      <c r="BZ34" s="766"/>
      <c r="CA34" s="766"/>
      <c r="CB34" s="766"/>
      <c r="CC34" s="766"/>
      <c r="CD34" s="766"/>
      <c r="CE34" s="766"/>
      <c r="CF34" s="766"/>
      <c r="CG34" s="767"/>
      <c r="CH34" s="768">
        <v>1</v>
      </c>
      <c r="CI34" s="760"/>
      <c r="CJ34" s="760"/>
      <c r="CK34" s="760"/>
      <c r="CL34" s="769"/>
      <c r="CM34" s="768">
        <v>109</v>
      </c>
      <c r="CN34" s="760"/>
      <c r="CO34" s="760"/>
      <c r="CP34" s="760"/>
      <c r="CQ34" s="769"/>
      <c r="CR34" s="768">
        <v>90</v>
      </c>
      <c r="CS34" s="760"/>
      <c r="CT34" s="760"/>
      <c r="CU34" s="760"/>
      <c r="CV34" s="769"/>
      <c r="CW34" s="768">
        <v>158</v>
      </c>
      <c r="CX34" s="760"/>
      <c r="CY34" s="760"/>
      <c r="CZ34" s="760"/>
      <c r="DA34" s="769"/>
      <c r="DB34" s="768" t="s">
        <v>501</v>
      </c>
      <c r="DC34" s="760"/>
      <c r="DD34" s="760"/>
      <c r="DE34" s="760"/>
      <c r="DF34" s="769"/>
      <c r="DG34" s="768" t="s">
        <v>501</v>
      </c>
      <c r="DH34" s="760"/>
      <c r="DI34" s="760"/>
      <c r="DJ34" s="760"/>
      <c r="DK34" s="769"/>
      <c r="DL34" s="768" t="s">
        <v>501</v>
      </c>
      <c r="DM34" s="760"/>
      <c r="DN34" s="760"/>
      <c r="DO34" s="760"/>
      <c r="DP34" s="769"/>
      <c r="DQ34" s="768" t="s">
        <v>501</v>
      </c>
      <c r="DR34" s="760"/>
      <c r="DS34" s="760"/>
      <c r="DT34" s="760"/>
      <c r="DU34" s="769"/>
      <c r="DV34" s="765" t="s">
        <v>602</v>
      </c>
      <c r="DW34" s="766"/>
      <c r="DX34" s="766"/>
      <c r="DY34" s="766"/>
      <c r="DZ34" s="770"/>
      <c r="EA34" s="224"/>
    </row>
    <row r="35" spans="1:131" ht="26.25" customHeight="1" x14ac:dyDescent="0.2">
      <c r="A35" s="236">
        <v>8</v>
      </c>
      <c r="B35" s="771" t="s">
        <v>401</v>
      </c>
      <c r="C35" s="772"/>
      <c r="D35" s="772"/>
      <c r="E35" s="772"/>
      <c r="F35" s="772"/>
      <c r="G35" s="772"/>
      <c r="H35" s="772"/>
      <c r="I35" s="772"/>
      <c r="J35" s="772"/>
      <c r="K35" s="772"/>
      <c r="L35" s="772"/>
      <c r="M35" s="772"/>
      <c r="N35" s="772"/>
      <c r="O35" s="772"/>
      <c r="P35" s="773"/>
      <c r="Q35" s="781">
        <v>32779</v>
      </c>
      <c r="R35" s="782"/>
      <c r="S35" s="782"/>
      <c r="T35" s="782"/>
      <c r="U35" s="782"/>
      <c r="V35" s="782">
        <v>32608</v>
      </c>
      <c r="W35" s="782"/>
      <c r="X35" s="782"/>
      <c r="Y35" s="782"/>
      <c r="Z35" s="782"/>
      <c r="AA35" s="782">
        <v>171</v>
      </c>
      <c r="AB35" s="782"/>
      <c r="AC35" s="782"/>
      <c r="AD35" s="782"/>
      <c r="AE35" s="777"/>
      <c r="AF35" s="779">
        <v>26678</v>
      </c>
      <c r="AG35" s="775"/>
      <c r="AH35" s="775"/>
      <c r="AI35" s="775"/>
      <c r="AJ35" s="778"/>
      <c r="AK35" s="824">
        <v>4146</v>
      </c>
      <c r="AL35" s="824"/>
      <c r="AM35" s="824"/>
      <c r="AN35" s="824"/>
      <c r="AO35" s="824"/>
      <c r="AP35" s="828">
        <v>143966</v>
      </c>
      <c r="AQ35" s="824"/>
      <c r="AR35" s="824"/>
      <c r="AS35" s="824"/>
      <c r="AT35" s="824"/>
      <c r="AU35" s="824">
        <v>49524</v>
      </c>
      <c r="AV35" s="824"/>
      <c r="AW35" s="824"/>
      <c r="AX35" s="824"/>
      <c r="AY35" s="824"/>
      <c r="AZ35" s="825">
        <v>0</v>
      </c>
      <c r="BA35" s="825"/>
      <c r="BB35" s="825"/>
      <c r="BC35" s="825"/>
      <c r="BD35" s="825"/>
      <c r="BE35" s="826" t="s">
        <v>398</v>
      </c>
      <c r="BF35" s="826"/>
      <c r="BG35" s="826"/>
      <c r="BH35" s="826"/>
      <c r="BI35" s="827"/>
      <c r="BJ35" s="226"/>
      <c r="BK35" s="226"/>
      <c r="BL35" s="226"/>
      <c r="BM35" s="226"/>
      <c r="BN35" s="226"/>
      <c r="BO35" s="235"/>
      <c r="BP35" s="235"/>
      <c r="BQ35" s="232">
        <v>29</v>
      </c>
      <c r="BR35" s="233"/>
      <c r="BS35" s="765" t="s">
        <v>592</v>
      </c>
      <c r="BT35" s="766"/>
      <c r="BU35" s="766"/>
      <c r="BV35" s="766"/>
      <c r="BW35" s="766"/>
      <c r="BX35" s="766"/>
      <c r="BY35" s="766"/>
      <c r="BZ35" s="766"/>
      <c r="CA35" s="766"/>
      <c r="CB35" s="766"/>
      <c r="CC35" s="766"/>
      <c r="CD35" s="766"/>
      <c r="CE35" s="766"/>
      <c r="CF35" s="766"/>
      <c r="CG35" s="767"/>
      <c r="CH35" s="768">
        <v>50</v>
      </c>
      <c r="CI35" s="760"/>
      <c r="CJ35" s="760"/>
      <c r="CK35" s="760"/>
      <c r="CL35" s="769"/>
      <c r="CM35" s="768">
        <v>479</v>
      </c>
      <c r="CN35" s="760"/>
      <c r="CO35" s="760"/>
      <c r="CP35" s="760"/>
      <c r="CQ35" s="769"/>
      <c r="CR35" s="768">
        <v>1720</v>
      </c>
      <c r="CS35" s="760"/>
      <c r="CT35" s="760"/>
      <c r="CU35" s="760"/>
      <c r="CV35" s="769"/>
      <c r="CW35" s="768" t="s">
        <v>501</v>
      </c>
      <c r="CX35" s="760"/>
      <c r="CY35" s="760"/>
      <c r="CZ35" s="760"/>
      <c r="DA35" s="769"/>
      <c r="DB35" s="768" t="s">
        <v>501</v>
      </c>
      <c r="DC35" s="760"/>
      <c r="DD35" s="760"/>
      <c r="DE35" s="760"/>
      <c r="DF35" s="769"/>
      <c r="DG35" s="768" t="s">
        <v>501</v>
      </c>
      <c r="DH35" s="760"/>
      <c r="DI35" s="760"/>
      <c r="DJ35" s="760"/>
      <c r="DK35" s="769"/>
      <c r="DL35" s="768" t="s">
        <v>501</v>
      </c>
      <c r="DM35" s="760"/>
      <c r="DN35" s="760"/>
      <c r="DO35" s="760"/>
      <c r="DP35" s="769"/>
      <c r="DQ35" s="768" t="s">
        <v>501</v>
      </c>
      <c r="DR35" s="760"/>
      <c r="DS35" s="760"/>
      <c r="DT35" s="760"/>
      <c r="DU35" s="769"/>
      <c r="DV35" s="765" t="s">
        <v>603</v>
      </c>
      <c r="DW35" s="766"/>
      <c r="DX35" s="766"/>
      <c r="DY35" s="766"/>
      <c r="DZ35" s="770"/>
      <c r="EA35" s="224"/>
    </row>
    <row r="36" spans="1:131" ht="26.25" customHeight="1" x14ac:dyDescent="0.2">
      <c r="A36" s="236">
        <v>9</v>
      </c>
      <c r="B36" s="771" t="s">
        <v>143</v>
      </c>
      <c r="C36" s="772"/>
      <c r="D36" s="772"/>
      <c r="E36" s="772"/>
      <c r="F36" s="772"/>
      <c r="G36" s="772"/>
      <c r="H36" s="772"/>
      <c r="I36" s="772"/>
      <c r="J36" s="772"/>
      <c r="K36" s="772"/>
      <c r="L36" s="772"/>
      <c r="M36" s="772"/>
      <c r="N36" s="772"/>
      <c r="O36" s="772"/>
      <c r="P36" s="773"/>
      <c r="Q36" s="781">
        <v>9945</v>
      </c>
      <c r="R36" s="782"/>
      <c r="S36" s="782"/>
      <c r="T36" s="782"/>
      <c r="U36" s="782"/>
      <c r="V36" s="782">
        <v>10575</v>
      </c>
      <c r="W36" s="782"/>
      <c r="X36" s="782"/>
      <c r="Y36" s="782"/>
      <c r="Z36" s="782"/>
      <c r="AA36" s="782">
        <v>-630</v>
      </c>
      <c r="AB36" s="782"/>
      <c r="AC36" s="782"/>
      <c r="AD36" s="782"/>
      <c r="AE36" s="777"/>
      <c r="AF36" s="779">
        <v>-1718</v>
      </c>
      <c r="AG36" s="775"/>
      <c r="AH36" s="775"/>
      <c r="AI36" s="775"/>
      <c r="AJ36" s="778"/>
      <c r="AK36" s="824">
        <v>1426</v>
      </c>
      <c r="AL36" s="824"/>
      <c r="AM36" s="824"/>
      <c r="AN36" s="824"/>
      <c r="AO36" s="824"/>
      <c r="AP36" s="828">
        <v>9278</v>
      </c>
      <c r="AQ36" s="824"/>
      <c r="AR36" s="824"/>
      <c r="AS36" s="824"/>
      <c r="AT36" s="824"/>
      <c r="AU36" s="824">
        <v>1392</v>
      </c>
      <c r="AV36" s="824"/>
      <c r="AW36" s="824"/>
      <c r="AX36" s="824"/>
      <c r="AY36" s="824"/>
      <c r="AZ36" s="825">
        <v>19.399999999999999</v>
      </c>
      <c r="BA36" s="825"/>
      <c r="BB36" s="825"/>
      <c r="BC36" s="825"/>
      <c r="BD36" s="825"/>
      <c r="BE36" s="826" t="s">
        <v>398</v>
      </c>
      <c r="BF36" s="826"/>
      <c r="BG36" s="826"/>
      <c r="BH36" s="826"/>
      <c r="BI36" s="827"/>
      <c r="BJ36" s="226"/>
      <c r="BK36" s="226"/>
      <c r="BL36" s="226"/>
      <c r="BM36" s="226"/>
      <c r="BN36" s="226"/>
      <c r="BO36" s="235"/>
      <c r="BP36" s="235"/>
      <c r="BQ36" s="232">
        <v>30</v>
      </c>
      <c r="BR36" s="233"/>
      <c r="BS36" s="765" t="s">
        <v>593</v>
      </c>
      <c r="BT36" s="766"/>
      <c r="BU36" s="766"/>
      <c r="BV36" s="766"/>
      <c r="BW36" s="766"/>
      <c r="BX36" s="766"/>
      <c r="BY36" s="766"/>
      <c r="BZ36" s="766"/>
      <c r="CA36" s="766"/>
      <c r="CB36" s="766"/>
      <c r="CC36" s="766"/>
      <c r="CD36" s="766"/>
      <c r="CE36" s="766"/>
      <c r="CF36" s="766"/>
      <c r="CG36" s="767"/>
      <c r="CH36" s="768">
        <v>50</v>
      </c>
      <c r="CI36" s="760"/>
      <c r="CJ36" s="760"/>
      <c r="CK36" s="760"/>
      <c r="CL36" s="769"/>
      <c r="CM36" s="768">
        <v>-11</v>
      </c>
      <c r="CN36" s="760"/>
      <c r="CO36" s="760"/>
      <c r="CP36" s="760"/>
      <c r="CQ36" s="769"/>
      <c r="CR36" s="768">
        <v>18</v>
      </c>
      <c r="CS36" s="760"/>
      <c r="CT36" s="760"/>
      <c r="CU36" s="760"/>
      <c r="CV36" s="769"/>
      <c r="CW36" s="768" t="s">
        <v>501</v>
      </c>
      <c r="CX36" s="760"/>
      <c r="CY36" s="760"/>
      <c r="CZ36" s="760"/>
      <c r="DA36" s="769"/>
      <c r="DB36" s="768" t="s">
        <v>501</v>
      </c>
      <c r="DC36" s="760"/>
      <c r="DD36" s="760"/>
      <c r="DE36" s="760"/>
      <c r="DF36" s="769"/>
      <c r="DG36" s="768" t="s">
        <v>501</v>
      </c>
      <c r="DH36" s="760"/>
      <c r="DI36" s="760"/>
      <c r="DJ36" s="760"/>
      <c r="DK36" s="769"/>
      <c r="DL36" s="768" t="s">
        <v>501</v>
      </c>
      <c r="DM36" s="760"/>
      <c r="DN36" s="760"/>
      <c r="DO36" s="760"/>
      <c r="DP36" s="769"/>
      <c r="DQ36" s="768" t="s">
        <v>501</v>
      </c>
      <c r="DR36" s="760"/>
      <c r="DS36" s="760"/>
      <c r="DT36" s="760"/>
      <c r="DU36" s="769"/>
      <c r="DV36" s="765"/>
      <c r="DW36" s="766"/>
      <c r="DX36" s="766"/>
      <c r="DY36" s="766"/>
      <c r="DZ36" s="770"/>
      <c r="EA36" s="224"/>
    </row>
    <row r="37" spans="1:131" ht="26.25" customHeight="1" x14ac:dyDescent="0.2">
      <c r="A37" s="236">
        <v>10</v>
      </c>
      <c r="B37" s="771" t="s">
        <v>402</v>
      </c>
      <c r="C37" s="772"/>
      <c r="D37" s="772"/>
      <c r="E37" s="772"/>
      <c r="F37" s="772"/>
      <c r="G37" s="772"/>
      <c r="H37" s="772"/>
      <c r="I37" s="772"/>
      <c r="J37" s="772"/>
      <c r="K37" s="772"/>
      <c r="L37" s="772"/>
      <c r="M37" s="772"/>
      <c r="N37" s="772"/>
      <c r="O37" s="772"/>
      <c r="P37" s="773"/>
      <c r="Q37" s="781">
        <v>25220</v>
      </c>
      <c r="R37" s="782"/>
      <c r="S37" s="782"/>
      <c r="T37" s="782"/>
      <c r="U37" s="782"/>
      <c r="V37" s="782">
        <v>27248</v>
      </c>
      <c r="W37" s="782"/>
      <c r="X37" s="782"/>
      <c r="Y37" s="782"/>
      <c r="Z37" s="782"/>
      <c r="AA37" s="782">
        <v>-2028</v>
      </c>
      <c r="AB37" s="782"/>
      <c r="AC37" s="782"/>
      <c r="AD37" s="782"/>
      <c r="AE37" s="777"/>
      <c r="AF37" s="779">
        <v>3462</v>
      </c>
      <c r="AG37" s="775"/>
      <c r="AH37" s="775"/>
      <c r="AI37" s="775"/>
      <c r="AJ37" s="778"/>
      <c r="AK37" s="824">
        <v>8900</v>
      </c>
      <c r="AL37" s="824"/>
      <c r="AM37" s="824"/>
      <c r="AN37" s="824"/>
      <c r="AO37" s="824"/>
      <c r="AP37" s="828">
        <v>168260</v>
      </c>
      <c r="AQ37" s="824"/>
      <c r="AR37" s="824"/>
      <c r="AS37" s="824"/>
      <c r="AT37" s="824"/>
      <c r="AU37" s="824">
        <v>51151</v>
      </c>
      <c r="AV37" s="824"/>
      <c r="AW37" s="824"/>
      <c r="AX37" s="824"/>
      <c r="AY37" s="824"/>
      <c r="AZ37" s="825">
        <v>0</v>
      </c>
      <c r="BA37" s="825"/>
      <c r="BB37" s="825"/>
      <c r="BC37" s="825"/>
      <c r="BD37" s="825"/>
      <c r="BE37" s="826" t="s">
        <v>398</v>
      </c>
      <c r="BF37" s="826"/>
      <c r="BG37" s="826"/>
      <c r="BH37" s="826"/>
      <c r="BI37" s="827"/>
      <c r="BJ37" s="226"/>
      <c r="BK37" s="226"/>
      <c r="BL37" s="226"/>
      <c r="BM37" s="226"/>
      <c r="BN37" s="226"/>
      <c r="BO37" s="235"/>
      <c r="BP37" s="235"/>
      <c r="BQ37" s="232">
        <v>31</v>
      </c>
      <c r="BR37" s="233"/>
      <c r="BS37" s="765" t="s">
        <v>594</v>
      </c>
      <c r="BT37" s="766"/>
      <c r="BU37" s="766"/>
      <c r="BV37" s="766"/>
      <c r="BW37" s="766"/>
      <c r="BX37" s="766"/>
      <c r="BY37" s="766"/>
      <c r="BZ37" s="766"/>
      <c r="CA37" s="766"/>
      <c r="CB37" s="766"/>
      <c r="CC37" s="766"/>
      <c r="CD37" s="766"/>
      <c r="CE37" s="766"/>
      <c r="CF37" s="766"/>
      <c r="CG37" s="767"/>
      <c r="CH37" s="768">
        <v>1120</v>
      </c>
      <c r="CI37" s="760"/>
      <c r="CJ37" s="760"/>
      <c r="CK37" s="760"/>
      <c r="CL37" s="769"/>
      <c r="CM37" s="768">
        <v>8390</v>
      </c>
      <c r="CN37" s="760"/>
      <c r="CO37" s="760"/>
      <c r="CP37" s="760"/>
      <c r="CQ37" s="769"/>
      <c r="CR37" s="768">
        <v>450</v>
      </c>
      <c r="CS37" s="760"/>
      <c r="CT37" s="760"/>
      <c r="CU37" s="760"/>
      <c r="CV37" s="769"/>
      <c r="CW37" s="768" t="s">
        <v>501</v>
      </c>
      <c r="CX37" s="760"/>
      <c r="CY37" s="760"/>
      <c r="CZ37" s="760"/>
      <c r="DA37" s="769"/>
      <c r="DB37" s="768">
        <v>17071</v>
      </c>
      <c r="DC37" s="760"/>
      <c r="DD37" s="760"/>
      <c r="DE37" s="760"/>
      <c r="DF37" s="769"/>
      <c r="DG37" s="768" t="s">
        <v>501</v>
      </c>
      <c r="DH37" s="760"/>
      <c r="DI37" s="760"/>
      <c r="DJ37" s="760"/>
      <c r="DK37" s="769"/>
      <c r="DL37" s="768" t="s">
        <v>501</v>
      </c>
      <c r="DM37" s="760"/>
      <c r="DN37" s="760"/>
      <c r="DO37" s="760"/>
      <c r="DP37" s="769"/>
      <c r="DQ37" s="768" t="s">
        <v>501</v>
      </c>
      <c r="DR37" s="760"/>
      <c r="DS37" s="760"/>
      <c r="DT37" s="760"/>
      <c r="DU37" s="769"/>
      <c r="DV37" s="765"/>
      <c r="DW37" s="766"/>
      <c r="DX37" s="766"/>
      <c r="DY37" s="766"/>
      <c r="DZ37" s="770"/>
      <c r="EA37" s="224"/>
    </row>
    <row r="38" spans="1:131" ht="26.25" customHeight="1" x14ac:dyDescent="0.2">
      <c r="A38" s="236">
        <v>11</v>
      </c>
      <c r="B38" s="771" t="s">
        <v>403</v>
      </c>
      <c r="C38" s="772"/>
      <c r="D38" s="772"/>
      <c r="E38" s="772"/>
      <c r="F38" s="772"/>
      <c r="G38" s="772"/>
      <c r="H38" s="772"/>
      <c r="I38" s="772"/>
      <c r="J38" s="772"/>
      <c r="K38" s="772"/>
      <c r="L38" s="772"/>
      <c r="M38" s="772"/>
      <c r="N38" s="772"/>
      <c r="O38" s="772"/>
      <c r="P38" s="773"/>
      <c r="Q38" s="781">
        <v>14704</v>
      </c>
      <c r="R38" s="782"/>
      <c r="S38" s="782"/>
      <c r="T38" s="782"/>
      <c r="U38" s="782"/>
      <c r="V38" s="782">
        <v>14148</v>
      </c>
      <c r="W38" s="782"/>
      <c r="X38" s="782"/>
      <c r="Y38" s="782"/>
      <c r="Z38" s="782"/>
      <c r="AA38" s="782">
        <v>556</v>
      </c>
      <c r="AB38" s="782"/>
      <c r="AC38" s="782"/>
      <c r="AD38" s="782"/>
      <c r="AE38" s="777"/>
      <c r="AF38" s="779">
        <v>120840</v>
      </c>
      <c r="AG38" s="775"/>
      <c r="AH38" s="775"/>
      <c r="AI38" s="775"/>
      <c r="AJ38" s="778"/>
      <c r="AK38" s="824">
        <v>0</v>
      </c>
      <c r="AL38" s="824"/>
      <c r="AM38" s="824"/>
      <c r="AN38" s="824"/>
      <c r="AO38" s="824"/>
      <c r="AP38" s="828">
        <v>25239</v>
      </c>
      <c r="AQ38" s="824"/>
      <c r="AR38" s="824"/>
      <c r="AS38" s="824"/>
      <c r="AT38" s="824"/>
      <c r="AU38" s="824">
        <v>0</v>
      </c>
      <c r="AV38" s="824"/>
      <c r="AW38" s="824"/>
      <c r="AX38" s="824"/>
      <c r="AY38" s="824"/>
      <c r="AZ38" s="825">
        <v>0</v>
      </c>
      <c r="BA38" s="825"/>
      <c r="BB38" s="825"/>
      <c r="BC38" s="825"/>
      <c r="BD38" s="825"/>
      <c r="BE38" s="826" t="s">
        <v>398</v>
      </c>
      <c r="BF38" s="826"/>
      <c r="BG38" s="826"/>
      <c r="BH38" s="826"/>
      <c r="BI38" s="827"/>
      <c r="BJ38" s="226"/>
      <c r="BK38" s="226"/>
      <c r="BL38" s="226"/>
      <c r="BM38" s="226"/>
      <c r="BN38" s="226"/>
      <c r="BO38" s="235"/>
      <c r="BP38" s="235"/>
      <c r="BQ38" s="232">
        <v>32</v>
      </c>
      <c r="BR38" s="233"/>
      <c r="BS38" s="765" t="s">
        <v>595</v>
      </c>
      <c r="BT38" s="766"/>
      <c r="BU38" s="766"/>
      <c r="BV38" s="766"/>
      <c r="BW38" s="766"/>
      <c r="BX38" s="766"/>
      <c r="BY38" s="766"/>
      <c r="BZ38" s="766"/>
      <c r="CA38" s="766"/>
      <c r="CB38" s="766"/>
      <c r="CC38" s="766"/>
      <c r="CD38" s="766"/>
      <c r="CE38" s="766"/>
      <c r="CF38" s="766"/>
      <c r="CG38" s="767"/>
      <c r="CH38" s="768">
        <v>19</v>
      </c>
      <c r="CI38" s="760"/>
      <c r="CJ38" s="760"/>
      <c r="CK38" s="760"/>
      <c r="CL38" s="769"/>
      <c r="CM38" s="768">
        <v>279</v>
      </c>
      <c r="CN38" s="760"/>
      <c r="CO38" s="760"/>
      <c r="CP38" s="760"/>
      <c r="CQ38" s="769"/>
      <c r="CR38" s="768">
        <v>110</v>
      </c>
      <c r="CS38" s="760"/>
      <c r="CT38" s="760"/>
      <c r="CU38" s="760"/>
      <c r="CV38" s="769"/>
      <c r="CW38" s="768" t="s">
        <v>597</v>
      </c>
      <c r="CX38" s="760"/>
      <c r="CY38" s="760"/>
      <c r="CZ38" s="760"/>
      <c r="DA38" s="769"/>
      <c r="DB38" s="768" t="s">
        <v>597</v>
      </c>
      <c r="DC38" s="760"/>
      <c r="DD38" s="760"/>
      <c r="DE38" s="760"/>
      <c r="DF38" s="769"/>
      <c r="DG38" s="768" t="s">
        <v>597</v>
      </c>
      <c r="DH38" s="760"/>
      <c r="DI38" s="760"/>
      <c r="DJ38" s="760"/>
      <c r="DK38" s="769"/>
      <c r="DL38" s="768" t="s">
        <v>597</v>
      </c>
      <c r="DM38" s="760"/>
      <c r="DN38" s="760"/>
      <c r="DO38" s="760"/>
      <c r="DP38" s="769"/>
      <c r="DQ38" s="768" t="s">
        <v>501</v>
      </c>
      <c r="DR38" s="760"/>
      <c r="DS38" s="760"/>
      <c r="DT38" s="760"/>
      <c r="DU38" s="769"/>
      <c r="DV38" s="765"/>
      <c r="DW38" s="766"/>
      <c r="DX38" s="766"/>
      <c r="DY38" s="766"/>
      <c r="DZ38" s="770"/>
      <c r="EA38" s="224"/>
    </row>
    <row r="39" spans="1:131" ht="26.25" customHeight="1" x14ac:dyDescent="0.2">
      <c r="A39" s="236">
        <v>12</v>
      </c>
      <c r="B39" s="771" t="s">
        <v>404</v>
      </c>
      <c r="C39" s="772"/>
      <c r="D39" s="772"/>
      <c r="E39" s="772"/>
      <c r="F39" s="772"/>
      <c r="G39" s="772"/>
      <c r="H39" s="772"/>
      <c r="I39" s="772"/>
      <c r="J39" s="772"/>
      <c r="K39" s="772"/>
      <c r="L39" s="772"/>
      <c r="M39" s="772"/>
      <c r="N39" s="772"/>
      <c r="O39" s="772"/>
      <c r="P39" s="773"/>
      <c r="Q39" s="781">
        <v>2628</v>
      </c>
      <c r="R39" s="782"/>
      <c r="S39" s="782"/>
      <c r="T39" s="782"/>
      <c r="U39" s="782"/>
      <c r="V39" s="782">
        <v>2628</v>
      </c>
      <c r="W39" s="782"/>
      <c r="X39" s="782"/>
      <c r="Y39" s="782"/>
      <c r="Z39" s="782"/>
      <c r="AA39" s="782">
        <v>0</v>
      </c>
      <c r="AB39" s="782"/>
      <c r="AC39" s="782"/>
      <c r="AD39" s="782"/>
      <c r="AE39" s="777"/>
      <c r="AF39" s="779" t="s">
        <v>122</v>
      </c>
      <c r="AG39" s="775"/>
      <c r="AH39" s="775"/>
      <c r="AI39" s="775"/>
      <c r="AJ39" s="778"/>
      <c r="AK39" s="828">
        <v>256</v>
      </c>
      <c r="AL39" s="824"/>
      <c r="AM39" s="824"/>
      <c r="AN39" s="824"/>
      <c r="AO39" s="824"/>
      <c r="AP39" s="824">
        <v>9851</v>
      </c>
      <c r="AQ39" s="824"/>
      <c r="AR39" s="824"/>
      <c r="AS39" s="824"/>
      <c r="AT39" s="824"/>
      <c r="AU39" s="824">
        <v>4206</v>
      </c>
      <c r="AV39" s="824"/>
      <c r="AW39" s="824"/>
      <c r="AX39" s="824"/>
      <c r="AY39" s="824"/>
      <c r="AZ39" s="825">
        <v>0</v>
      </c>
      <c r="BA39" s="825"/>
      <c r="BB39" s="825"/>
      <c r="BC39" s="825"/>
      <c r="BD39" s="825"/>
      <c r="BE39" s="826" t="s">
        <v>405</v>
      </c>
      <c r="BF39" s="826"/>
      <c r="BG39" s="826"/>
      <c r="BH39" s="826"/>
      <c r="BI39" s="827"/>
      <c r="BJ39" s="226"/>
      <c r="BK39" s="226"/>
      <c r="BL39" s="226"/>
      <c r="BM39" s="226"/>
      <c r="BN39" s="226"/>
      <c r="BO39" s="235"/>
      <c r="BP39" s="235"/>
      <c r="BQ39" s="232">
        <v>33</v>
      </c>
      <c r="BR39" s="233"/>
      <c r="BS39" s="765" t="s">
        <v>596</v>
      </c>
      <c r="BT39" s="766"/>
      <c r="BU39" s="766"/>
      <c r="BV39" s="766"/>
      <c r="BW39" s="766"/>
      <c r="BX39" s="766"/>
      <c r="BY39" s="766"/>
      <c r="BZ39" s="766"/>
      <c r="CA39" s="766"/>
      <c r="CB39" s="766"/>
      <c r="CC39" s="766"/>
      <c r="CD39" s="766"/>
      <c r="CE39" s="766"/>
      <c r="CF39" s="766"/>
      <c r="CG39" s="767"/>
      <c r="CH39" s="768">
        <v>0</v>
      </c>
      <c r="CI39" s="760"/>
      <c r="CJ39" s="760"/>
      <c r="CK39" s="760"/>
      <c r="CL39" s="769"/>
      <c r="CM39" s="768">
        <v>3</v>
      </c>
      <c r="CN39" s="760"/>
      <c r="CO39" s="760"/>
      <c r="CP39" s="760"/>
      <c r="CQ39" s="769"/>
      <c r="CR39" s="768">
        <v>3</v>
      </c>
      <c r="CS39" s="760"/>
      <c r="CT39" s="760"/>
      <c r="CU39" s="760"/>
      <c r="CV39" s="769"/>
      <c r="CW39" s="768">
        <v>1117</v>
      </c>
      <c r="CX39" s="760"/>
      <c r="CY39" s="760"/>
      <c r="CZ39" s="760"/>
      <c r="DA39" s="769"/>
      <c r="DB39" s="768" t="s">
        <v>501</v>
      </c>
      <c r="DC39" s="760"/>
      <c r="DD39" s="760"/>
      <c r="DE39" s="760"/>
      <c r="DF39" s="769"/>
      <c r="DG39" s="768" t="s">
        <v>501</v>
      </c>
      <c r="DH39" s="760"/>
      <c r="DI39" s="760"/>
      <c r="DJ39" s="760"/>
      <c r="DK39" s="769"/>
      <c r="DL39" s="768" t="s">
        <v>501</v>
      </c>
      <c r="DM39" s="760"/>
      <c r="DN39" s="760"/>
      <c r="DO39" s="760"/>
      <c r="DP39" s="769"/>
      <c r="DQ39" s="768" t="s">
        <v>501</v>
      </c>
      <c r="DR39" s="760"/>
      <c r="DS39" s="760"/>
      <c r="DT39" s="760"/>
      <c r="DU39" s="769"/>
      <c r="DV39" s="765"/>
      <c r="DW39" s="766"/>
      <c r="DX39" s="766"/>
      <c r="DY39" s="766"/>
      <c r="DZ39" s="770"/>
      <c r="EA39" s="224"/>
    </row>
    <row r="40" spans="1:131" ht="26.25" customHeight="1" x14ac:dyDescent="0.2">
      <c r="A40" s="232">
        <v>13</v>
      </c>
      <c r="B40" s="771" t="s">
        <v>406</v>
      </c>
      <c r="C40" s="772"/>
      <c r="D40" s="772"/>
      <c r="E40" s="772"/>
      <c r="F40" s="772"/>
      <c r="G40" s="772"/>
      <c r="H40" s="772"/>
      <c r="I40" s="772"/>
      <c r="J40" s="772"/>
      <c r="K40" s="772"/>
      <c r="L40" s="772"/>
      <c r="M40" s="772"/>
      <c r="N40" s="772"/>
      <c r="O40" s="772"/>
      <c r="P40" s="773"/>
      <c r="Q40" s="781">
        <v>840</v>
      </c>
      <c r="R40" s="782"/>
      <c r="S40" s="782"/>
      <c r="T40" s="782"/>
      <c r="U40" s="782"/>
      <c r="V40" s="782">
        <v>840</v>
      </c>
      <c r="W40" s="782"/>
      <c r="X40" s="782"/>
      <c r="Y40" s="782"/>
      <c r="Z40" s="782"/>
      <c r="AA40" s="782">
        <v>0</v>
      </c>
      <c r="AB40" s="782"/>
      <c r="AC40" s="782"/>
      <c r="AD40" s="782"/>
      <c r="AE40" s="777"/>
      <c r="AF40" s="779" t="s">
        <v>122</v>
      </c>
      <c r="AG40" s="775"/>
      <c r="AH40" s="775"/>
      <c r="AI40" s="775"/>
      <c r="AJ40" s="778"/>
      <c r="AK40" s="828">
        <v>390</v>
      </c>
      <c r="AL40" s="824"/>
      <c r="AM40" s="824"/>
      <c r="AN40" s="824"/>
      <c r="AO40" s="824"/>
      <c r="AP40" s="824">
        <v>2036</v>
      </c>
      <c r="AQ40" s="824"/>
      <c r="AR40" s="824"/>
      <c r="AS40" s="824"/>
      <c r="AT40" s="824"/>
      <c r="AU40" s="824">
        <v>1305</v>
      </c>
      <c r="AV40" s="824"/>
      <c r="AW40" s="824"/>
      <c r="AX40" s="824"/>
      <c r="AY40" s="824"/>
      <c r="AZ40" s="825">
        <v>0</v>
      </c>
      <c r="BA40" s="825"/>
      <c r="BB40" s="825"/>
      <c r="BC40" s="825"/>
      <c r="BD40" s="825"/>
      <c r="BE40" s="826" t="s">
        <v>405</v>
      </c>
      <c r="BF40" s="826"/>
      <c r="BG40" s="826"/>
      <c r="BH40" s="826"/>
      <c r="BI40" s="827"/>
      <c r="BJ40" s="226"/>
      <c r="BK40" s="226"/>
      <c r="BL40" s="226"/>
      <c r="BM40" s="226"/>
      <c r="BN40" s="226"/>
      <c r="BO40" s="235"/>
      <c r="BP40" s="235"/>
      <c r="BQ40" s="232">
        <v>34</v>
      </c>
      <c r="BR40" s="233"/>
      <c r="BS40" s="765"/>
      <c r="BT40" s="766"/>
      <c r="BU40" s="766"/>
      <c r="BV40" s="766"/>
      <c r="BW40" s="766"/>
      <c r="BX40" s="766"/>
      <c r="BY40" s="766"/>
      <c r="BZ40" s="766"/>
      <c r="CA40" s="766"/>
      <c r="CB40" s="766"/>
      <c r="CC40" s="766"/>
      <c r="CD40" s="766"/>
      <c r="CE40" s="766"/>
      <c r="CF40" s="766"/>
      <c r="CG40" s="767"/>
      <c r="CH40" s="768"/>
      <c r="CI40" s="760"/>
      <c r="CJ40" s="760"/>
      <c r="CK40" s="760"/>
      <c r="CL40" s="769"/>
      <c r="CM40" s="768"/>
      <c r="CN40" s="760"/>
      <c r="CO40" s="760"/>
      <c r="CP40" s="760"/>
      <c r="CQ40" s="769"/>
      <c r="CR40" s="768"/>
      <c r="CS40" s="760"/>
      <c r="CT40" s="760"/>
      <c r="CU40" s="760"/>
      <c r="CV40" s="769"/>
      <c r="CW40" s="768"/>
      <c r="CX40" s="760"/>
      <c r="CY40" s="760"/>
      <c r="CZ40" s="760"/>
      <c r="DA40" s="769"/>
      <c r="DB40" s="768"/>
      <c r="DC40" s="760"/>
      <c r="DD40" s="760"/>
      <c r="DE40" s="760"/>
      <c r="DF40" s="769"/>
      <c r="DG40" s="768"/>
      <c r="DH40" s="760"/>
      <c r="DI40" s="760"/>
      <c r="DJ40" s="760"/>
      <c r="DK40" s="769"/>
      <c r="DL40" s="768"/>
      <c r="DM40" s="760"/>
      <c r="DN40" s="760"/>
      <c r="DO40" s="760"/>
      <c r="DP40" s="769"/>
      <c r="DQ40" s="768"/>
      <c r="DR40" s="760"/>
      <c r="DS40" s="760"/>
      <c r="DT40" s="760"/>
      <c r="DU40" s="769"/>
      <c r="DV40" s="765"/>
      <c r="DW40" s="766"/>
      <c r="DX40" s="766"/>
      <c r="DY40" s="766"/>
      <c r="DZ40" s="770"/>
      <c r="EA40" s="224"/>
    </row>
    <row r="41" spans="1:131" ht="26.25" customHeight="1" x14ac:dyDescent="0.2">
      <c r="A41" s="232">
        <v>14</v>
      </c>
      <c r="B41" s="771" t="s">
        <v>407</v>
      </c>
      <c r="C41" s="772"/>
      <c r="D41" s="772"/>
      <c r="E41" s="772"/>
      <c r="F41" s="772"/>
      <c r="G41" s="772"/>
      <c r="H41" s="772"/>
      <c r="I41" s="772"/>
      <c r="J41" s="772"/>
      <c r="K41" s="772"/>
      <c r="L41" s="772"/>
      <c r="M41" s="772"/>
      <c r="N41" s="772"/>
      <c r="O41" s="772"/>
      <c r="P41" s="773"/>
      <c r="Q41" s="781">
        <v>1562</v>
      </c>
      <c r="R41" s="782"/>
      <c r="S41" s="782"/>
      <c r="T41" s="782"/>
      <c r="U41" s="782"/>
      <c r="V41" s="782">
        <v>1562</v>
      </c>
      <c r="W41" s="782"/>
      <c r="X41" s="782"/>
      <c r="Y41" s="782"/>
      <c r="Z41" s="782"/>
      <c r="AA41" s="782">
        <v>0</v>
      </c>
      <c r="AB41" s="782"/>
      <c r="AC41" s="782"/>
      <c r="AD41" s="782"/>
      <c r="AE41" s="777"/>
      <c r="AF41" s="779" t="s">
        <v>122</v>
      </c>
      <c r="AG41" s="775"/>
      <c r="AH41" s="775"/>
      <c r="AI41" s="775"/>
      <c r="AJ41" s="778"/>
      <c r="AK41" s="828">
        <v>1049</v>
      </c>
      <c r="AL41" s="824"/>
      <c r="AM41" s="824"/>
      <c r="AN41" s="824"/>
      <c r="AO41" s="824"/>
      <c r="AP41" s="824">
        <v>4465</v>
      </c>
      <c r="AQ41" s="824"/>
      <c r="AR41" s="824"/>
      <c r="AS41" s="824"/>
      <c r="AT41" s="824"/>
      <c r="AU41" s="824">
        <v>4166</v>
      </c>
      <c r="AV41" s="824"/>
      <c r="AW41" s="824"/>
      <c r="AX41" s="824"/>
      <c r="AY41" s="824"/>
      <c r="AZ41" s="825">
        <v>0</v>
      </c>
      <c r="BA41" s="825"/>
      <c r="BB41" s="825"/>
      <c r="BC41" s="825"/>
      <c r="BD41" s="825"/>
      <c r="BE41" s="826" t="s">
        <v>405</v>
      </c>
      <c r="BF41" s="826"/>
      <c r="BG41" s="826"/>
      <c r="BH41" s="826"/>
      <c r="BI41" s="827"/>
      <c r="BJ41" s="226"/>
      <c r="BK41" s="226"/>
      <c r="BL41" s="226"/>
      <c r="BM41" s="226"/>
      <c r="BN41" s="226"/>
      <c r="BO41" s="235"/>
      <c r="BP41" s="235"/>
      <c r="BQ41" s="232">
        <v>35</v>
      </c>
      <c r="BR41" s="233"/>
      <c r="BS41" s="765"/>
      <c r="BT41" s="766"/>
      <c r="BU41" s="766"/>
      <c r="BV41" s="766"/>
      <c r="BW41" s="766"/>
      <c r="BX41" s="766"/>
      <c r="BY41" s="766"/>
      <c r="BZ41" s="766"/>
      <c r="CA41" s="766"/>
      <c r="CB41" s="766"/>
      <c r="CC41" s="766"/>
      <c r="CD41" s="766"/>
      <c r="CE41" s="766"/>
      <c r="CF41" s="766"/>
      <c r="CG41" s="767"/>
      <c r="CH41" s="768"/>
      <c r="CI41" s="760"/>
      <c r="CJ41" s="760"/>
      <c r="CK41" s="760"/>
      <c r="CL41" s="769"/>
      <c r="CM41" s="768"/>
      <c r="CN41" s="760"/>
      <c r="CO41" s="760"/>
      <c r="CP41" s="760"/>
      <c r="CQ41" s="769"/>
      <c r="CR41" s="768"/>
      <c r="CS41" s="760"/>
      <c r="CT41" s="760"/>
      <c r="CU41" s="760"/>
      <c r="CV41" s="769"/>
      <c r="CW41" s="768"/>
      <c r="CX41" s="760"/>
      <c r="CY41" s="760"/>
      <c r="CZ41" s="760"/>
      <c r="DA41" s="769"/>
      <c r="DB41" s="768"/>
      <c r="DC41" s="760"/>
      <c r="DD41" s="760"/>
      <c r="DE41" s="760"/>
      <c r="DF41" s="769"/>
      <c r="DG41" s="768"/>
      <c r="DH41" s="760"/>
      <c r="DI41" s="760"/>
      <c r="DJ41" s="760"/>
      <c r="DK41" s="769"/>
      <c r="DL41" s="768"/>
      <c r="DM41" s="760"/>
      <c r="DN41" s="760"/>
      <c r="DO41" s="760"/>
      <c r="DP41" s="769"/>
      <c r="DQ41" s="768"/>
      <c r="DR41" s="760"/>
      <c r="DS41" s="760"/>
      <c r="DT41" s="760"/>
      <c r="DU41" s="769"/>
      <c r="DV41" s="765"/>
      <c r="DW41" s="766"/>
      <c r="DX41" s="766"/>
      <c r="DY41" s="766"/>
      <c r="DZ41" s="770"/>
      <c r="EA41" s="224"/>
    </row>
    <row r="42" spans="1:131" ht="26.25" customHeight="1" x14ac:dyDescent="0.2">
      <c r="A42" s="232">
        <v>15</v>
      </c>
      <c r="B42" s="771" t="s">
        <v>408</v>
      </c>
      <c r="C42" s="772"/>
      <c r="D42" s="772"/>
      <c r="E42" s="772"/>
      <c r="F42" s="772"/>
      <c r="G42" s="772"/>
      <c r="H42" s="772"/>
      <c r="I42" s="772"/>
      <c r="J42" s="772"/>
      <c r="K42" s="772"/>
      <c r="L42" s="772"/>
      <c r="M42" s="772"/>
      <c r="N42" s="772"/>
      <c r="O42" s="772"/>
      <c r="P42" s="773"/>
      <c r="Q42" s="781">
        <v>3759</v>
      </c>
      <c r="R42" s="782"/>
      <c r="S42" s="782"/>
      <c r="T42" s="782"/>
      <c r="U42" s="782"/>
      <c r="V42" s="782">
        <v>3563</v>
      </c>
      <c r="W42" s="782"/>
      <c r="X42" s="782"/>
      <c r="Y42" s="782"/>
      <c r="Z42" s="782"/>
      <c r="AA42" s="782">
        <v>196</v>
      </c>
      <c r="AB42" s="782"/>
      <c r="AC42" s="782"/>
      <c r="AD42" s="782"/>
      <c r="AE42" s="777"/>
      <c r="AF42" s="779">
        <v>8361</v>
      </c>
      <c r="AG42" s="775"/>
      <c r="AH42" s="775"/>
      <c r="AI42" s="775"/>
      <c r="AJ42" s="778"/>
      <c r="AK42" s="828">
        <v>1972</v>
      </c>
      <c r="AL42" s="824"/>
      <c r="AM42" s="824"/>
      <c r="AN42" s="824"/>
      <c r="AO42" s="824"/>
      <c r="AP42" s="824">
        <v>31000</v>
      </c>
      <c r="AQ42" s="824"/>
      <c r="AR42" s="824"/>
      <c r="AS42" s="824"/>
      <c r="AT42" s="824"/>
      <c r="AU42" s="824">
        <v>8362</v>
      </c>
      <c r="AV42" s="824"/>
      <c r="AW42" s="824"/>
      <c r="AX42" s="824"/>
      <c r="AY42" s="824"/>
      <c r="AZ42" s="825">
        <v>0</v>
      </c>
      <c r="BA42" s="825"/>
      <c r="BB42" s="825"/>
      <c r="BC42" s="825"/>
      <c r="BD42" s="825"/>
      <c r="BE42" s="826" t="s">
        <v>405</v>
      </c>
      <c r="BF42" s="826"/>
      <c r="BG42" s="826"/>
      <c r="BH42" s="826"/>
      <c r="BI42" s="827"/>
      <c r="BJ42" s="226"/>
      <c r="BK42" s="226"/>
      <c r="BL42" s="226"/>
      <c r="BM42" s="226"/>
      <c r="BN42" s="226"/>
      <c r="BO42" s="235"/>
      <c r="BP42" s="235"/>
      <c r="BQ42" s="232">
        <v>36</v>
      </c>
      <c r="BR42" s="233"/>
      <c r="BS42" s="765"/>
      <c r="BT42" s="766"/>
      <c r="BU42" s="766"/>
      <c r="BV42" s="766"/>
      <c r="BW42" s="766"/>
      <c r="BX42" s="766"/>
      <c r="BY42" s="766"/>
      <c r="BZ42" s="766"/>
      <c r="CA42" s="766"/>
      <c r="CB42" s="766"/>
      <c r="CC42" s="766"/>
      <c r="CD42" s="766"/>
      <c r="CE42" s="766"/>
      <c r="CF42" s="766"/>
      <c r="CG42" s="767"/>
      <c r="CH42" s="768"/>
      <c r="CI42" s="760"/>
      <c r="CJ42" s="760"/>
      <c r="CK42" s="760"/>
      <c r="CL42" s="769"/>
      <c r="CM42" s="768"/>
      <c r="CN42" s="760"/>
      <c r="CO42" s="760"/>
      <c r="CP42" s="760"/>
      <c r="CQ42" s="769"/>
      <c r="CR42" s="768"/>
      <c r="CS42" s="760"/>
      <c r="CT42" s="760"/>
      <c r="CU42" s="760"/>
      <c r="CV42" s="769"/>
      <c r="CW42" s="768"/>
      <c r="CX42" s="760"/>
      <c r="CY42" s="760"/>
      <c r="CZ42" s="760"/>
      <c r="DA42" s="769"/>
      <c r="DB42" s="768"/>
      <c r="DC42" s="760"/>
      <c r="DD42" s="760"/>
      <c r="DE42" s="760"/>
      <c r="DF42" s="769"/>
      <c r="DG42" s="768"/>
      <c r="DH42" s="760"/>
      <c r="DI42" s="760"/>
      <c r="DJ42" s="760"/>
      <c r="DK42" s="769"/>
      <c r="DL42" s="768"/>
      <c r="DM42" s="760"/>
      <c r="DN42" s="760"/>
      <c r="DO42" s="760"/>
      <c r="DP42" s="769"/>
      <c r="DQ42" s="768"/>
      <c r="DR42" s="760"/>
      <c r="DS42" s="760"/>
      <c r="DT42" s="760"/>
      <c r="DU42" s="769"/>
      <c r="DV42" s="765"/>
      <c r="DW42" s="766"/>
      <c r="DX42" s="766"/>
      <c r="DY42" s="766"/>
      <c r="DZ42" s="770"/>
      <c r="EA42" s="224"/>
    </row>
    <row r="43" spans="1:131" ht="26.25" customHeight="1" x14ac:dyDescent="0.2">
      <c r="A43" s="232">
        <v>16</v>
      </c>
      <c r="B43" s="771"/>
      <c r="C43" s="772"/>
      <c r="D43" s="772"/>
      <c r="E43" s="772"/>
      <c r="F43" s="772"/>
      <c r="G43" s="772"/>
      <c r="H43" s="772"/>
      <c r="I43" s="772"/>
      <c r="J43" s="772"/>
      <c r="K43" s="772"/>
      <c r="L43" s="772"/>
      <c r="M43" s="772"/>
      <c r="N43" s="772"/>
      <c r="O43" s="772"/>
      <c r="P43" s="773"/>
      <c r="Q43" s="781"/>
      <c r="R43" s="782"/>
      <c r="S43" s="782"/>
      <c r="T43" s="782"/>
      <c r="U43" s="782"/>
      <c r="V43" s="782"/>
      <c r="W43" s="782"/>
      <c r="X43" s="782"/>
      <c r="Y43" s="782"/>
      <c r="Z43" s="782"/>
      <c r="AA43" s="782"/>
      <c r="AB43" s="782"/>
      <c r="AC43" s="782"/>
      <c r="AD43" s="782"/>
      <c r="AE43" s="777"/>
      <c r="AF43" s="779"/>
      <c r="AG43" s="775"/>
      <c r="AH43" s="775"/>
      <c r="AI43" s="775"/>
      <c r="AJ43" s="778"/>
      <c r="AK43" s="828"/>
      <c r="AL43" s="824"/>
      <c r="AM43" s="824"/>
      <c r="AN43" s="824"/>
      <c r="AO43" s="824"/>
      <c r="AP43" s="824"/>
      <c r="AQ43" s="824"/>
      <c r="AR43" s="824"/>
      <c r="AS43" s="824"/>
      <c r="AT43" s="824"/>
      <c r="AU43" s="824"/>
      <c r="AV43" s="824"/>
      <c r="AW43" s="824"/>
      <c r="AX43" s="824"/>
      <c r="AY43" s="824"/>
      <c r="AZ43" s="829"/>
      <c r="BA43" s="829"/>
      <c r="BB43" s="829"/>
      <c r="BC43" s="829"/>
      <c r="BD43" s="829"/>
      <c r="BE43" s="826"/>
      <c r="BF43" s="826"/>
      <c r="BG43" s="826"/>
      <c r="BH43" s="826"/>
      <c r="BI43" s="827"/>
      <c r="BJ43" s="226"/>
      <c r="BK43" s="226"/>
      <c r="BL43" s="226"/>
      <c r="BM43" s="226"/>
      <c r="BN43" s="226"/>
      <c r="BO43" s="235"/>
      <c r="BP43" s="235"/>
      <c r="BQ43" s="232">
        <v>37</v>
      </c>
      <c r="BR43" s="233"/>
      <c r="BS43" s="765"/>
      <c r="BT43" s="766"/>
      <c r="BU43" s="766"/>
      <c r="BV43" s="766"/>
      <c r="BW43" s="766"/>
      <c r="BX43" s="766"/>
      <c r="BY43" s="766"/>
      <c r="BZ43" s="766"/>
      <c r="CA43" s="766"/>
      <c r="CB43" s="766"/>
      <c r="CC43" s="766"/>
      <c r="CD43" s="766"/>
      <c r="CE43" s="766"/>
      <c r="CF43" s="766"/>
      <c r="CG43" s="767"/>
      <c r="CH43" s="768"/>
      <c r="CI43" s="760"/>
      <c r="CJ43" s="760"/>
      <c r="CK43" s="760"/>
      <c r="CL43" s="769"/>
      <c r="CM43" s="768"/>
      <c r="CN43" s="760"/>
      <c r="CO43" s="760"/>
      <c r="CP43" s="760"/>
      <c r="CQ43" s="769"/>
      <c r="CR43" s="768"/>
      <c r="CS43" s="760"/>
      <c r="CT43" s="760"/>
      <c r="CU43" s="760"/>
      <c r="CV43" s="769"/>
      <c r="CW43" s="768"/>
      <c r="CX43" s="760"/>
      <c r="CY43" s="760"/>
      <c r="CZ43" s="760"/>
      <c r="DA43" s="769"/>
      <c r="DB43" s="768"/>
      <c r="DC43" s="760"/>
      <c r="DD43" s="760"/>
      <c r="DE43" s="760"/>
      <c r="DF43" s="769"/>
      <c r="DG43" s="768"/>
      <c r="DH43" s="760"/>
      <c r="DI43" s="760"/>
      <c r="DJ43" s="760"/>
      <c r="DK43" s="769"/>
      <c r="DL43" s="768"/>
      <c r="DM43" s="760"/>
      <c r="DN43" s="760"/>
      <c r="DO43" s="760"/>
      <c r="DP43" s="769"/>
      <c r="DQ43" s="768"/>
      <c r="DR43" s="760"/>
      <c r="DS43" s="760"/>
      <c r="DT43" s="760"/>
      <c r="DU43" s="769"/>
      <c r="DV43" s="765"/>
      <c r="DW43" s="766"/>
      <c r="DX43" s="766"/>
      <c r="DY43" s="766"/>
      <c r="DZ43" s="770"/>
      <c r="EA43" s="224"/>
    </row>
    <row r="44" spans="1:131" ht="26.25" customHeight="1" x14ac:dyDescent="0.2">
      <c r="A44" s="232">
        <v>17</v>
      </c>
      <c r="B44" s="771"/>
      <c r="C44" s="772"/>
      <c r="D44" s="772"/>
      <c r="E44" s="772"/>
      <c r="F44" s="772"/>
      <c r="G44" s="772"/>
      <c r="H44" s="772"/>
      <c r="I44" s="772"/>
      <c r="J44" s="772"/>
      <c r="K44" s="772"/>
      <c r="L44" s="772"/>
      <c r="M44" s="772"/>
      <c r="N44" s="772"/>
      <c r="O44" s="772"/>
      <c r="P44" s="773"/>
      <c r="Q44" s="781"/>
      <c r="R44" s="782"/>
      <c r="S44" s="782"/>
      <c r="T44" s="782"/>
      <c r="U44" s="782"/>
      <c r="V44" s="782"/>
      <c r="W44" s="782"/>
      <c r="X44" s="782"/>
      <c r="Y44" s="782"/>
      <c r="Z44" s="782"/>
      <c r="AA44" s="782"/>
      <c r="AB44" s="782"/>
      <c r="AC44" s="782"/>
      <c r="AD44" s="782"/>
      <c r="AE44" s="777"/>
      <c r="AF44" s="779"/>
      <c r="AG44" s="775"/>
      <c r="AH44" s="775"/>
      <c r="AI44" s="775"/>
      <c r="AJ44" s="778"/>
      <c r="AK44" s="828"/>
      <c r="AL44" s="824"/>
      <c r="AM44" s="824"/>
      <c r="AN44" s="824"/>
      <c r="AO44" s="824"/>
      <c r="AP44" s="824"/>
      <c r="AQ44" s="824"/>
      <c r="AR44" s="824"/>
      <c r="AS44" s="824"/>
      <c r="AT44" s="824"/>
      <c r="AU44" s="824"/>
      <c r="AV44" s="824"/>
      <c r="AW44" s="824"/>
      <c r="AX44" s="824"/>
      <c r="AY44" s="824"/>
      <c r="AZ44" s="829"/>
      <c r="BA44" s="829"/>
      <c r="BB44" s="829"/>
      <c r="BC44" s="829"/>
      <c r="BD44" s="829"/>
      <c r="BE44" s="826"/>
      <c r="BF44" s="826"/>
      <c r="BG44" s="826"/>
      <c r="BH44" s="826"/>
      <c r="BI44" s="827"/>
      <c r="BJ44" s="226"/>
      <c r="BK44" s="226"/>
      <c r="BL44" s="226"/>
      <c r="BM44" s="226"/>
      <c r="BN44" s="226"/>
      <c r="BO44" s="235"/>
      <c r="BP44" s="235"/>
      <c r="BQ44" s="232">
        <v>38</v>
      </c>
      <c r="BR44" s="233"/>
      <c r="BS44" s="765"/>
      <c r="BT44" s="766"/>
      <c r="BU44" s="766"/>
      <c r="BV44" s="766"/>
      <c r="BW44" s="766"/>
      <c r="BX44" s="766"/>
      <c r="BY44" s="766"/>
      <c r="BZ44" s="766"/>
      <c r="CA44" s="766"/>
      <c r="CB44" s="766"/>
      <c r="CC44" s="766"/>
      <c r="CD44" s="766"/>
      <c r="CE44" s="766"/>
      <c r="CF44" s="766"/>
      <c r="CG44" s="767"/>
      <c r="CH44" s="768"/>
      <c r="CI44" s="760"/>
      <c r="CJ44" s="760"/>
      <c r="CK44" s="760"/>
      <c r="CL44" s="769"/>
      <c r="CM44" s="768"/>
      <c r="CN44" s="760"/>
      <c r="CO44" s="760"/>
      <c r="CP44" s="760"/>
      <c r="CQ44" s="769"/>
      <c r="CR44" s="768"/>
      <c r="CS44" s="760"/>
      <c r="CT44" s="760"/>
      <c r="CU44" s="760"/>
      <c r="CV44" s="769"/>
      <c r="CW44" s="768"/>
      <c r="CX44" s="760"/>
      <c r="CY44" s="760"/>
      <c r="CZ44" s="760"/>
      <c r="DA44" s="769"/>
      <c r="DB44" s="768"/>
      <c r="DC44" s="760"/>
      <c r="DD44" s="760"/>
      <c r="DE44" s="760"/>
      <c r="DF44" s="769"/>
      <c r="DG44" s="768"/>
      <c r="DH44" s="760"/>
      <c r="DI44" s="760"/>
      <c r="DJ44" s="760"/>
      <c r="DK44" s="769"/>
      <c r="DL44" s="768"/>
      <c r="DM44" s="760"/>
      <c r="DN44" s="760"/>
      <c r="DO44" s="760"/>
      <c r="DP44" s="769"/>
      <c r="DQ44" s="768"/>
      <c r="DR44" s="760"/>
      <c r="DS44" s="760"/>
      <c r="DT44" s="760"/>
      <c r="DU44" s="769"/>
      <c r="DV44" s="765"/>
      <c r="DW44" s="766"/>
      <c r="DX44" s="766"/>
      <c r="DY44" s="766"/>
      <c r="DZ44" s="770"/>
      <c r="EA44" s="224"/>
    </row>
    <row r="45" spans="1:131" ht="26.25" customHeight="1" x14ac:dyDescent="0.2">
      <c r="A45" s="232">
        <v>18</v>
      </c>
      <c r="B45" s="771"/>
      <c r="C45" s="772"/>
      <c r="D45" s="772"/>
      <c r="E45" s="772"/>
      <c r="F45" s="772"/>
      <c r="G45" s="772"/>
      <c r="H45" s="772"/>
      <c r="I45" s="772"/>
      <c r="J45" s="772"/>
      <c r="K45" s="772"/>
      <c r="L45" s="772"/>
      <c r="M45" s="772"/>
      <c r="N45" s="772"/>
      <c r="O45" s="772"/>
      <c r="P45" s="773"/>
      <c r="Q45" s="781"/>
      <c r="R45" s="782"/>
      <c r="S45" s="782"/>
      <c r="T45" s="782"/>
      <c r="U45" s="782"/>
      <c r="V45" s="782"/>
      <c r="W45" s="782"/>
      <c r="X45" s="782"/>
      <c r="Y45" s="782"/>
      <c r="Z45" s="782"/>
      <c r="AA45" s="782"/>
      <c r="AB45" s="782"/>
      <c r="AC45" s="782"/>
      <c r="AD45" s="782"/>
      <c r="AE45" s="777"/>
      <c r="AF45" s="779"/>
      <c r="AG45" s="775"/>
      <c r="AH45" s="775"/>
      <c r="AI45" s="775"/>
      <c r="AJ45" s="778"/>
      <c r="AK45" s="828"/>
      <c r="AL45" s="824"/>
      <c r="AM45" s="824"/>
      <c r="AN45" s="824"/>
      <c r="AO45" s="824"/>
      <c r="AP45" s="824"/>
      <c r="AQ45" s="824"/>
      <c r="AR45" s="824"/>
      <c r="AS45" s="824"/>
      <c r="AT45" s="824"/>
      <c r="AU45" s="824"/>
      <c r="AV45" s="824"/>
      <c r="AW45" s="824"/>
      <c r="AX45" s="824"/>
      <c r="AY45" s="824"/>
      <c r="AZ45" s="829"/>
      <c r="BA45" s="829"/>
      <c r="BB45" s="829"/>
      <c r="BC45" s="829"/>
      <c r="BD45" s="829"/>
      <c r="BE45" s="826"/>
      <c r="BF45" s="826"/>
      <c r="BG45" s="826"/>
      <c r="BH45" s="826"/>
      <c r="BI45" s="827"/>
      <c r="BJ45" s="226"/>
      <c r="BK45" s="226"/>
      <c r="BL45" s="226"/>
      <c r="BM45" s="226"/>
      <c r="BN45" s="226"/>
      <c r="BO45" s="235"/>
      <c r="BP45" s="235"/>
      <c r="BQ45" s="232">
        <v>39</v>
      </c>
      <c r="BR45" s="233"/>
      <c r="BS45" s="765"/>
      <c r="BT45" s="766"/>
      <c r="BU45" s="766"/>
      <c r="BV45" s="766"/>
      <c r="BW45" s="766"/>
      <c r="BX45" s="766"/>
      <c r="BY45" s="766"/>
      <c r="BZ45" s="766"/>
      <c r="CA45" s="766"/>
      <c r="CB45" s="766"/>
      <c r="CC45" s="766"/>
      <c r="CD45" s="766"/>
      <c r="CE45" s="766"/>
      <c r="CF45" s="766"/>
      <c r="CG45" s="767"/>
      <c r="CH45" s="768"/>
      <c r="CI45" s="760"/>
      <c r="CJ45" s="760"/>
      <c r="CK45" s="760"/>
      <c r="CL45" s="769"/>
      <c r="CM45" s="768"/>
      <c r="CN45" s="760"/>
      <c r="CO45" s="760"/>
      <c r="CP45" s="760"/>
      <c r="CQ45" s="769"/>
      <c r="CR45" s="768"/>
      <c r="CS45" s="760"/>
      <c r="CT45" s="760"/>
      <c r="CU45" s="760"/>
      <c r="CV45" s="769"/>
      <c r="CW45" s="768"/>
      <c r="CX45" s="760"/>
      <c r="CY45" s="760"/>
      <c r="CZ45" s="760"/>
      <c r="DA45" s="769"/>
      <c r="DB45" s="768"/>
      <c r="DC45" s="760"/>
      <c r="DD45" s="760"/>
      <c r="DE45" s="760"/>
      <c r="DF45" s="769"/>
      <c r="DG45" s="768"/>
      <c r="DH45" s="760"/>
      <c r="DI45" s="760"/>
      <c r="DJ45" s="760"/>
      <c r="DK45" s="769"/>
      <c r="DL45" s="768"/>
      <c r="DM45" s="760"/>
      <c r="DN45" s="760"/>
      <c r="DO45" s="760"/>
      <c r="DP45" s="769"/>
      <c r="DQ45" s="768"/>
      <c r="DR45" s="760"/>
      <c r="DS45" s="760"/>
      <c r="DT45" s="760"/>
      <c r="DU45" s="769"/>
      <c r="DV45" s="765"/>
      <c r="DW45" s="766"/>
      <c r="DX45" s="766"/>
      <c r="DY45" s="766"/>
      <c r="DZ45" s="770"/>
      <c r="EA45" s="224"/>
    </row>
    <row r="46" spans="1:131" ht="26.25" customHeight="1" x14ac:dyDescent="0.2">
      <c r="A46" s="232">
        <v>19</v>
      </c>
      <c r="B46" s="771"/>
      <c r="C46" s="772"/>
      <c r="D46" s="772"/>
      <c r="E46" s="772"/>
      <c r="F46" s="772"/>
      <c r="G46" s="772"/>
      <c r="H46" s="772"/>
      <c r="I46" s="772"/>
      <c r="J46" s="772"/>
      <c r="K46" s="772"/>
      <c r="L46" s="772"/>
      <c r="M46" s="772"/>
      <c r="N46" s="772"/>
      <c r="O46" s="772"/>
      <c r="P46" s="773"/>
      <c r="Q46" s="781"/>
      <c r="R46" s="782"/>
      <c r="S46" s="782"/>
      <c r="T46" s="782"/>
      <c r="U46" s="782"/>
      <c r="V46" s="782"/>
      <c r="W46" s="782"/>
      <c r="X46" s="782"/>
      <c r="Y46" s="782"/>
      <c r="Z46" s="782"/>
      <c r="AA46" s="782"/>
      <c r="AB46" s="782"/>
      <c r="AC46" s="782"/>
      <c r="AD46" s="782"/>
      <c r="AE46" s="777"/>
      <c r="AF46" s="779"/>
      <c r="AG46" s="775"/>
      <c r="AH46" s="775"/>
      <c r="AI46" s="775"/>
      <c r="AJ46" s="778"/>
      <c r="AK46" s="828"/>
      <c r="AL46" s="824"/>
      <c r="AM46" s="824"/>
      <c r="AN46" s="824"/>
      <c r="AO46" s="824"/>
      <c r="AP46" s="824"/>
      <c r="AQ46" s="824"/>
      <c r="AR46" s="824"/>
      <c r="AS46" s="824"/>
      <c r="AT46" s="824"/>
      <c r="AU46" s="824"/>
      <c r="AV46" s="824"/>
      <c r="AW46" s="824"/>
      <c r="AX46" s="824"/>
      <c r="AY46" s="824"/>
      <c r="AZ46" s="829"/>
      <c r="BA46" s="829"/>
      <c r="BB46" s="829"/>
      <c r="BC46" s="829"/>
      <c r="BD46" s="829"/>
      <c r="BE46" s="826"/>
      <c r="BF46" s="826"/>
      <c r="BG46" s="826"/>
      <c r="BH46" s="826"/>
      <c r="BI46" s="827"/>
      <c r="BJ46" s="226"/>
      <c r="BK46" s="226"/>
      <c r="BL46" s="226"/>
      <c r="BM46" s="226"/>
      <c r="BN46" s="226"/>
      <c r="BO46" s="235"/>
      <c r="BP46" s="235"/>
      <c r="BQ46" s="232">
        <v>40</v>
      </c>
      <c r="BR46" s="233"/>
      <c r="BS46" s="765"/>
      <c r="BT46" s="766"/>
      <c r="BU46" s="766"/>
      <c r="BV46" s="766"/>
      <c r="BW46" s="766"/>
      <c r="BX46" s="766"/>
      <c r="BY46" s="766"/>
      <c r="BZ46" s="766"/>
      <c r="CA46" s="766"/>
      <c r="CB46" s="766"/>
      <c r="CC46" s="766"/>
      <c r="CD46" s="766"/>
      <c r="CE46" s="766"/>
      <c r="CF46" s="766"/>
      <c r="CG46" s="767"/>
      <c r="CH46" s="768"/>
      <c r="CI46" s="760"/>
      <c r="CJ46" s="760"/>
      <c r="CK46" s="760"/>
      <c r="CL46" s="769"/>
      <c r="CM46" s="768"/>
      <c r="CN46" s="760"/>
      <c r="CO46" s="760"/>
      <c r="CP46" s="760"/>
      <c r="CQ46" s="769"/>
      <c r="CR46" s="768"/>
      <c r="CS46" s="760"/>
      <c r="CT46" s="760"/>
      <c r="CU46" s="760"/>
      <c r="CV46" s="769"/>
      <c r="CW46" s="768"/>
      <c r="CX46" s="760"/>
      <c r="CY46" s="760"/>
      <c r="CZ46" s="760"/>
      <c r="DA46" s="769"/>
      <c r="DB46" s="768"/>
      <c r="DC46" s="760"/>
      <c r="DD46" s="760"/>
      <c r="DE46" s="760"/>
      <c r="DF46" s="769"/>
      <c r="DG46" s="768"/>
      <c r="DH46" s="760"/>
      <c r="DI46" s="760"/>
      <c r="DJ46" s="760"/>
      <c r="DK46" s="769"/>
      <c r="DL46" s="768"/>
      <c r="DM46" s="760"/>
      <c r="DN46" s="760"/>
      <c r="DO46" s="760"/>
      <c r="DP46" s="769"/>
      <c r="DQ46" s="768"/>
      <c r="DR46" s="760"/>
      <c r="DS46" s="760"/>
      <c r="DT46" s="760"/>
      <c r="DU46" s="769"/>
      <c r="DV46" s="765"/>
      <c r="DW46" s="766"/>
      <c r="DX46" s="766"/>
      <c r="DY46" s="766"/>
      <c r="DZ46" s="770"/>
      <c r="EA46" s="224"/>
    </row>
    <row r="47" spans="1:131" ht="26.25" customHeight="1" x14ac:dyDescent="0.2">
      <c r="A47" s="232">
        <v>20</v>
      </c>
      <c r="B47" s="771"/>
      <c r="C47" s="772"/>
      <c r="D47" s="772"/>
      <c r="E47" s="772"/>
      <c r="F47" s="772"/>
      <c r="G47" s="772"/>
      <c r="H47" s="772"/>
      <c r="I47" s="772"/>
      <c r="J47" s="772"/>
      <c r="K47" s="772"/>
      <c r="L47" s="772"/>
      <c r="M47" s="772"/>
      <c r="N47" s="772"/>
      <c r="O47" s="772"/>
      <c r="P47" s="773"/>
      <c r="Q47" s="781"/>
      <c r="R47" s="782"/>
      <c r="S47" s="782"/>
      <c r="T47" s="782"/>
      <c r="U47" s="782"/>
      <c r="V47" s="782"/>
      <c r="W47" s="782"/>
      <c r="X47" s="782"/>
      <c r="Y47" s="782"/>
      <c r="Z47" s="782"/>
      <c r="AA47" s="782"/>
      <c r="AB47" s="782"/>
      <c r="AC47" s="782"/>
      <c r="AD47" s="782"/>
      <c r="AE47" s="777"/>
      <c r="AF47" s="779"/>
      <c r="AG47" s="775"/>
      <c r="AH47" s="775"/>
      <c r="AI47" s="775"/>
      <c r="AJ47" s="778"/>
      <c r="AK47" s="828"/>
      <c r="AL47" s="824"/>
      <c r="AM47" s="824"/>
      <c r="AN47" s="824"/>
      <c r="AO47" s="824"/>
      <c r="AP47" s="824"/>
      <c r="AQ47" s="824"/>
      <c r="AR47" s="824"/>
      <c r="AS47" s="824"/>
      <c r="AT47" s="824"/>
      <c r="AU47" s="824"/>
      <c r="AV47" s="824"/>
      <c r="AW47" s="824"/>
      <c r="AX47" s="824"/>
      <c r="AY47" s="824"/>
      <c r="AZ47" s="829"/>
      <c r="BA47" s="829"/>
      <c r="BB47" s="829"/>
      <c r="BC47" s="829"/>
      <c r="BD47" s="829"/>
      <c r="BE47" s="826"/>
      <c r="BF47" s="826"/>
      <c r="BG47" s="826"/>
      <c r="BH47" s="826"/>
      <c r="BI47" s="827"/>
      <c r="BJ47" s="226"/>
      <c r="BK47" s="226"/>
      <c r="BL47" s="226"/>
      <c r="BM47" s="226"/>
      <c r="BN47" s="226"/>
      <c r="BO47" s="235"/>
      <c r="BP47" s="235"/>
      <c r="BQ47" s="232">
        <v>41</v>
      </c>
      <c r="BR47" s="233"/>
      <c r="BS47" s="765"/>
      <c r="BT47" s="766"/>
      <c r="BU47" s="766"/>
      <c r="BV47" s="766"/>
      <c r="BW47" s="766"/>
      <c r="BX47" s="766"/>
      <c r="BY47" s="766"/>
      <c r="BZ47" s="766"/>
      <c r="CA47" s="766"/>
      <c r="CB47" s="766"/>
      <c r="CC47" s="766"/>
      <c r="CD47" s="766"/>
      <c r="CE47" s="766"/>
      <c r="CF47" s="766"/>
      <c r="CG47" s="767"/>
      <c r="CH47" s="768"/>
      <c r="CI47" s="760"/>
      <c r="CJ47" s="760"/>
      <c r="CK47" s="760"/>
      <c r="CL47" s="769"/>
      <c r="CM47" s="768"/>
      <c r="CN47" s="760"/>
      <c r="CO47" s="760"/>
      <c r="CP47" s="760"/>
      <c r="CQ47" s="769"/>
      <c r="CR47" s="768"/>
      <c r="CS47" s="760"/>
      <c r="CT47" s="760"/>
      <c r="CU47" s="760"/>
      <c r="CV47" s="769"/>
      <c r="CW47" s="768"/>
      <c r="CX47" s="760"/>
      <c r="CY47" s="760"/>
      <c r="CZ47" s="760"/>
      <c r="DA47" s="769"/>
      <c r="DB47" s="768"/>
      <c r="DC47" s="760"/>
      <c r="DD47" s="760"/>
      <c r="DE47" s="760"/>
      <c r="DF47" s="769"/>
      <c r="DG47" s="768"/>
      <c r="DH47" s="760"/>
      <c r="DI47" s="760"/>
      <c r="DJ47" s="760"/>
      <c r="DK47" s="769"/>
      <c r="DL47" s="768"/>
      <c r="DM47" s="760"/>
      <c r="DN47" s="760"/>
      <c r="DO47" s="760"/>
      <c r="DP47" s="769"/>
      <c r="DQ47" s="768"/>
      <c r="DR47" s="760"/>
      <c r="DS47" s="760"/>
      <c r="DT47" s="760"/>
      <c r="DU47" s="769"/>
      <c r="DV47" s="765"/>
      <c r="DW47" s="766"/>
      <c r="DX47" s="766"/>
      <c r="DY47" s="766"/>
      <c r="DZ47" s="770"/>
      <c r="EA47" s="224"/>
    </row>
    <row r="48" spans="1:131" ht="26.25" customHeight="1" x14ac:dyDescent="0.2">
      <c r="A48" s="232">
        <v>21</v>
      </c>
      <c r="B48" s="771"/>
      <c r="C48" s="772"/>
      <c r="D48" s="772"/>
      <c r="E48" s="772"/>
      <c r="F48" s="772"/>
      <c r="G48" s="772"/>
      <c r="H48" s="772"/>
      <c r="I48" s="772"/>
      <c r="J48" s="772"/>
      <c r="K48" s="772"/>
      <c r="L48" s="772"/>
      <c r="M48" s="772"/>
      <c r="N48" s="772"/>
      <c r="O48" s="772"/>
      <c r="P48" s="773"/>
      <c r="Q48" s="781"/>
      <c r="R48" s="782"/>
      <c r="S48" s="782"/>
      <c r="T48" s="782"/>
      <c r="U48" s="782"/>
      <c r="V48" s="782"/>
      <c r="W48" s="782"/>
      <c r="X48" s="782"/>
      <c r="Y48" s="782"/>
      <c r="Z48" s="782"/>
      <c r="AA48" s="782"/>
      <c r="AB48" s="782"/>
      <c r="AC48" s="782"/>
      <c r="AD48" s="782"/>
      <c r="AE48" s="777"/>
      <c r="AF48" s="779"/>
      <c r="AG48" s="775"/>
      <c r="AH48" s="775"/>
      <c r="AI48" s="775"/>
      <c r="AJ48" s="778"/>
      <c r="AK48" s="828"/>
      <c r="AL48" s="824"/>
      <c r="AM48" s="824"/>
      <c r="AN48" s="824"/>
      <c r="AO48" s="824"/>
      <c r="AP48" s="824"/>
      <c r="AQ48" s="824"/>
      <c r="AR48" s="824"/>
      <c r="AS48" s="824"/>
      <c r="AT48" s="824"/>
      <c r="AU48" s="824"/>
      <c r="AV48" s="824"/>
      <c r="AW48" s="824"/>
      <c r="AX48" s="824"/>
      <c r="AY48" s="824"/>
      <c r="AZ48" s="829"/>
      <c r="BA48" s="829"/>
      <c r="BB48" s="829"/>
      <c r="BC48" s="829"/>
      <c r="BD48" s="829"/>
      <c r="BE48" s="826"/>
      <c r="BF48" s="826"/>
      <c r="BG48" s="826"/>
      <c r="BH48" s="826"/>
      <c r="BI48" s="827"/>
      <c r="BJ48" s="226"/>
      <c r="BK48" s="226"/>
      <c r="BL48" s="226"/>
      <c r="BM48" s="226"/>
      <c r="BN48" s="226"/>
      <c r="BO48" s="235"/>
      <c r="BP48" s="235"/>
      <c r="BQ48" s="232">
        <v>42</v>
      </c>
      <c r="BR48" s="233"/>
      <c r="BS48" s="765"/>
      <c r="BT48" s="766"/>
      <c r="BU48" s="766"/>
      <c r="BV48" s="766"/>
      <c r="BW48" s="766"/>
      <c r="BX48" s="766"/>
      <c r="BY48" s="766"/>
      <c r="BZ48" s="766"/>
      <c r="CA48" s="766"/>
      <c r="CB48" s="766"/>
      <c r="CC48" s="766"/>
      <c r="CD48" s="766"/>
      <c r="CE48" s="766"/>
      <c r="CF48" s="766"/>
      <c r="CG48" s="767"/>
      <c r="CH48" s="768"/>
      <c r="CI48" s="760"/>
      <c r="CJ48" s="760"/>
      <c r="CK48" s="760"/>
      <c r="CL48" s="769"/>
      <c r="CM48" s="768"/>
      <c r="CN48" s="760"/>
      <c r="CO48" s="760"/>
      <c r="CP48" s="760"/>
      <c r="CQ48" s="769"/>
      <c r="CR48" s="768"/>
      <c r="CS48" s="760"/>
      <c r="CT48" s="760"/>
      <c r="CU48" s="760"/>
      <c r="CV48" s="769"/>
      <c r="CW48" s="768"/>
      <c r="CX48" s="760"/>
      <c r="CY48" s="760"/>
      <c r="CZ48" s="760"/>
      <c r="DA48" s="769"/>
      <c r="DB48" s="768"/>
      <c r="DC48" s="760"/>
      <c r="DD48" s="760"/>
      <c r="DE48" s="760"/>
      <c r="DF48" s="769"/>
      <c r="DG48" s="768"/>
      <c r="DH48" s="760"/>
      <c r="DI48" s="760"/>
      <c r="DJ48" s="760"/>
      <c r="DK48" s="769"/>
      <c r="DL48" s="768"/>
      <c r="DM48" s="760"/>
      <c r="DN48" s="760"/>
      <c r="DO48" s="760"/>
      <c r="DP48" s="769"/>
      <c r="DQ48" s="768"/>
      <c r="DR48" s="760"/>
      <c r="DS48" s="760"/>
      <c r="DT48" s="760"/>
      <c r="DU48" s="769"/>
      <c r="DV48" s="765"/>
      <c r="DW48" s="766"/>
      <c r="DX48" s="766"/>
      <c r="DY48" s="766"/>
      <c r="DZ48" s="770"/>
      <c r="EA48" s="224"/>
    </row>
    <row r="49" spans="1:131" ht="26.25" customHeight="1" x14ac:dyDescent="0.2">
      <c r="A49" s="232">
        <v>22</v>
      </c>
      <c r="B49" s="771"/>
      <c r="C49" s="772"/>
      <c r="D49" s="772"/>
      <c r="E49" s="772"/>
      <c r="F49" s="772"/>
      <c r="G49" s="772"/>
      <c r="H49" s="772"/>
      <c r="I49" s="772"/>
      <c r="J49" s="772"/>
      <c r="K49" s="772"/>
      <c r="L49" s="772"/>
      <c r="M49" s="772"/>
      <c r="N49" s="772"/>
      <c r="O49" s="772"/>
      <c r="P49" s="773"/>
      <c r="Q49" s="781"/>
      <c r="R49" s="782"/>
      <c r="S49" s="782"/>
      <c r="T49" s="782"/>
      <c r="U49" s="782"/>
      <c r="V49" s="782"/>
      <c r="W49" s="782"/>
      <c r="X49" s="782"/>
      <c r="Y49" s="782"/>
      <c r="Z49" s="782"/>
      <c r="AA49" s="782"/>
      <c r="AB49" s="782"/>
      <c r="AC49" s="782"/>
      <c r="AD49" s="782"/>
      <c r="AE49" s="777"/>
      <c r="AF49" s="779"/>
      <c r="AG49" s="775"/>
      <c r="AH49" s="775"/>
      <c r="AI49" s="775"/>
      <c r="AJ49" s="778"/>
      <c r="AK49" s="828"/>
      <c r="AL49" s="824"/>
      <c r="AM49" s="824"/>
      <c r="AN49" s="824"/>
      <c r="AO49" s="824"/>
      <c r="AP49" s="824"/>
      <c r="AQ49" s="824"/>
      <c r="AR49" s="824"/>
      <c r="AS49" s="824"/>
      <c r="AT49" s="824"/>
      <c r="AU49" s="824"/>
      <c r="AV49" s="824"/>
      <c r="AW49" s="824"/>
      <c r="AX49" s="824"/>
      <c r="AY49" s="824"/>
      <c r="AZ49" s="829"/>
      <c r="BA49" s="829"/>
      <c r="BB49" s="829"/>
      <c r="BC49" s="829"/>
      <c r="BD49" s="829"/>
      <c r="BE49" s="826"/>
      <c r="BF49" s="826"/>
      <c r="BG49" s="826"/>
      <c r="BH49" s="826"/>
      <c r="BI49" s="827"/>
      <c r="BJ49" s="226"/>
      <c r="BK49" s="226"/>
      <c r="BL49" s="226"/>
      <c r="BM49" s="226"/>
      <c r="BN49" s="226"/>
      <c r="BO49" s="235"/>
      <c r="BP49" s="235"/>
      <c r="BQ49" s="232">
        <v>43</v>
      </c>
      <c r="BR49" s="233"/>
      <c r="BS49" s="765"/>
      <c r="BT49" s="766"/>
      <c r="BU49" s="766"/>
      <c r="BV49" s="766"/>
      <c r="BW49" s="766"/>
      <c r="BX49" s="766"/>
      <c r="BY49" s="766"/>
      <c r="BZ49" s="766"/>
      <c r="CA49" s="766"/>
      <c r="CB49" s="766"/>
      <c r="CC49" s="766"/>
      <c r="CD49" s="766"/>
      <c r="CE49" s="766"/>
      <c r="CF49" s="766"/>
      <c r="CG49" s="767"/>
      <c r="CH49" s="768"/>
      <c r="CI49" s="760"/>
      <c r="CJ49" s="760"/>
      <c r="CK49" s="760"/>
      <c r="CL49" s="769"/>
      <c r="CM49" s="768"/>
      <c r="CN49" s="760"/>
      <c r="CO49" s="760"/>
      <c r="CP49" s="760"/>
      <c r="CQ49" s="769"/>
      <c r="CR49" s="768"/>
      <c r="CS49" s="760"/>
      <c r="CT49" s="760"/>
      <c r="CU49" s="760"/>
      <c r="CV49" s="769"/>
      <c r="CW49" s="768"/>
      <c r="CX49" s="760"/>
      <c r="CY49" s="760"/>
      <c r="CZ49" s="760"/>
      <c r="DA49" s="769"/>
      <c r="DB49" s="768"/>
      <c r="DC49" s="760"/>
      <c r="DD49" s="760"/>
      <c r="DE49" s="760"/>
      <c r="DF49" s="769"/>
      <c r="DG49" s="768"/>
      <c r="DH49" s="760"/>
      <c r="DI49" s="760"/>
      <c r="DJ49" s="760"/>
      <c r="DK49" s="769"/>
      <c r="DL49" s="768"/>
      <c r="DM49" s="760"/>
      <c r="DN49" s="760"/>
      <c r="DO49" s="760"/>
      <c r="DP49" s="769"/>
      <c r="DQ49" s="768"/>
      <c r="DR49" s="760"/>
      <c r="DS49" s="760"/>
      <c r="DT49" s="760"/>
      <c r="DU49" s="769"/>
      <c r="DV49" s="765"/>
      <c r="DW49" s="766"/>
      <c r="DX49" s="766"/>
      <c r="DY49" s="766"/>
      <c r="DZ49" s="770"/>
      <c r="EA49" s="224"/>
    </row>
    <row r="50" spans="1:131" ht="26.25" customHeight="1" x14ac:dyDescent="0.2">
      <c r="A50" s="232">
        <v>23</v>
      </c>
      <c r="B50" s="771"/>
      <c r="C50" s="772"/>
      <c r="D50" s="772"/>
      <c r="E50" s="772"/>
      <c r="F50" s="772"/>
      <c r="G50" s="772"/>
      <c r="H50" s="772"/>
      <c r="I50" s="772"/>
      <c r="J50" s="772"/>
      <c r="K50" s="772"/>
      <c r="L50" s="772"/>
      <c r="M50" s="772"/>
      <c r="N50" s="772"/>
      <c r="O50" s="772"/>
      <c r="P50" s="773"/>
      <c r="Q50" s="830"/>
      <c r="R50" s="831"/>
      <c r="S50" s="831"/>
      <c r="T50" s="831"/>
      <c r="U50" s="831"/>
      <c r="V50" s="831"/>
      <c r="W50" s="831"/>
      <c r="X50" s="831"/>
      <c r="Y50" s="831"/>
      <c r="Z50" s="831"/>
      <c r="AA50" s="831"/>
      <c r="AB50" s="831"/>
      <c r="AC50" s="831"/>
      <c r="AD50" s="831"/>
      <c r="AE50" s="832"/>
      <c r="AF50" s="779"/>
      <c r="AG50" s="775"/>
      <c r="AH50" s="775"/>
      <c r="AI50" s="775"/>
      <c r="AJ50" s="778"/>
      <c r="AK50" s="834"/>
      <c r="AL50" s="831"/>
      <c r="AM50" s="831"/>
      <c r="AN50" s="831"/>
      <c r="AO50" s="831"/>
      <c r="AP50" s="831"/>
      <c r="AQ50" s="831"/>
      <c r="AR50" s="831"/>
      <c r="AS50" s="831"/>
      <c r="AT50" s="831"/>
      <c r="AU50" s="831"/>
      <c r="AV50" s="831"/>
      <c r="AW50" s="831"/>
      <c r="AX50" s="831"/>
      <c r="AY50" s="831"/>
      <c r="AZ50" s="833"/>
      <c r="BA50" s="833"/>
      <c r="BB50" s="833"/>
      <c r="BC50" s="833"/>
      <c r="BD50" s="833"/>
      <c r="BE50" s="826"/>
      <c r="BF50" s="826"/>
      <c r="BG50" s="826"/>
      <c r="BH50" s="826"/>
      <c r="BI50" s="827"/>
      <c r="BJ50" s="226"/>
      <c r="BK50" s="226"/>
      <c r="BL50" s="226"/>
      <c r="BM50" s="226"/>
      <c r="BN50" s="226"/>
      <c r="BO50" s="235"/>
      <c r="BP50" s="235"/>
      <c r="BQ50" s="232">
        <v>44</v>
      </c>
      <c r="BR50" s="233"/>
      <c r="BS50" s="765"/>
      <c r="BT50" s="766"/>
      <c r="BU50" s="766"/>
      <c r="BV50" s="766"/>
      <c r="BW50" s="766"/>
      <c r="BX50" s="766"/>
      <c r="BY50" s="766"/>
      <c r="BZ50" s="766"/>
      <c r="CA50" s="766"/>
      <c r="CB50" s="766"/>
      <c r="CC50" s="766"/>
      <c r="CD50" s="766"/>
      <c r="CE50" s="766"/>
      <c r="CF50" s="766"/>
      <c r="CG50" s="767"/>
      <c r="CH50" s="768"/>
      <c r="CI50" s="760"/>
      <c r="CJ50" s="760"/>
      <c r="CK50" s="760"/>
      <c r="CL50" s="769"/>
      <c r="CM50" s="768"/>
      <c r="CN50" s="760"/>
      <c r="CO50" s="760"/>
      <c r="CP50" s="760"/>
      <c r="CQ50" s="769"/>
      <c r="CR50" s="768"/>
      <c r="CS50" s="760"/>
      <c r="CT50" s="760"/>
      <c r="CU50" s="760"/>
      <c r="CV50" s="769"/>
      <c r="CW50" s="768"/>
      <c r="CX50" s="760"/>
      <c r="CY50" s="760"/>
      <c r="CZ50" s="760"/>
      <c r="DA50" s="769"/>
      <c r="DB50" s="768"/>
      <c r="DC50" s="760"/>
      <c r="DD50" s="760"/>
      <c r="DE50" s="760"/>
      <c r="DF50" s="769"/>
      <c r="DG50" s="768"/>
      <c r="DH50" s="760"/>
      <c r="DI50" s="760"/>
      <c r="DJ50" s="760"/>
      <c r="DK50" s="769"/>
      <c r="DL50" s="768"/>
      <c r="DM50" s="760"/>
      <c r="DN50" s="760"/>
      <c r="DO50" s="760"/>
      <c r="DP50" s="769"/>
      <c r="DQ50" s="768"/>
      <c r="DR50" s="760"/>
      <c r="DS50" s="760"/>
      <c r="DT50" s="760"/>
      <c r="DU50" s="769"/>
      <c r="DV50" s="765"/>
      <c r="DW50" s="766"/>
      <c r="DX50" s="766"/>
      <c r="DY50" s="766"/>
      <c r="DZ50" s="770"/>
      <c r="EA50" s="224"/>
    </row>
    <row r="51" spans="1:131" ht="26.25" customHeight="1" x14ac:dyDescent="0.2">
      <c r="A51" s="232">
        <v>24</v>
      </c>
      <c r="B51" s="771"/>
      <c r="C51" s="772"/>
      <c r="D51" s="772"/>
      <c r="E51" s="772"/>
      <c r="F51" s="772"/>
      <c r="G51" s="772"/>
      <c r="H51" s="772"/>
      <c r="I51" s="772"/>
      <c r="J51" s="772"/>
      <c r="K51" s="772"/>
      <c r="L51" s="772"/>
      <c r="M51" s="772"/>
      <c r="N51" s="772"/>
      <c r="O51" s="772"/>
      <c r="P51" s="773"/>
      <c r="Q51" s="830"/>
      <c r="R51" s="831"/>
      <c r="S51" s="831"/>
      <c r="T51" s="831"/>
      <c r="U51" s="831"/>
      <c r="V51" s="831"/>
      <c r="W51" s="831"/>
      <c r="X51" s="831"/>
      <c r="Y51" s="831"/>
      <c r="Z51" s="831"/>
      <c r="AA51" s="831"/>
      <c r="AB51" s="831"/>
      <c r="AC51" s="831"/>
      <c r="AD51" s="831"/>
      <c r="AE51" s="832"/>
      <c r="AF51" s="779"/>
      <c r="AG51" s="775"/>
      <c r="AH51" s="775"/>
      <c r="AI51" s="775"/>
      <c r="AJ51" s="778"/>
      <c r="AK51" s="834"/>
      <c r="AL51" s="831"/>
      <c r="AM51" s="831"/>
      <c r="AN51" s="831"/>
      <c r="AO51" s="831"/>
      <c r="AP51" s="831"/>
      <c r="AQ51" s="831"/>
      <c r="AR51" s="831"/>
      <c r="AS51" s="831"/>
      <c r="AT51" s="831"/>
      <c r="AU51" s="831"/>
      <c r="AV51" s="831"/>
      <c r="AW51" s="831"/>
      <c r="AX51" s="831"/>
      <c r="AY51" s="831"/>
      <c r="AZ51" s="833"/>
      <c r="BA51" s="833"/>
      <c r="BB51" s="833"/>
      <c r="BC51" s="833"/>
      <c r="BD51" s="833"/>
      <c r="BE51" s="826"/>
      <c r="BF51" s="826"/>
      <c r="BG51" s="826"/>
      <c r="BH51" s="826"/>
      <c r="BI51" s="827"/>
      <c r="BJ51" s="226"/>
      <c r="BK51" s="226"/>
      <c r="BL51" s="226"/>
      <c r="BM51" s="226"/>
      <c r="BN51" s="226"/>
      <c r="BO51" s="235"/>
      <c r="BP51" s="235"/>
      <c r="BQ51" s="232">
        <v>45</v>
      </c>
      <c r="BR51" s="233"/>
      <c r="BS51" s="765"/>
      <c r="BT51" s="766"/>
      <c r="BU51" s="766"/>
      <c r="BV51" s="766"/>
      <c r="BW51" s="766"/>
      <c r="BX51" s="766"/>
      <c r="BY51" s="766"/>
      <c r="BZ51" s="766"/>
      <c r="CA51" s="766"/>
      <c r="CB51" s="766"/>
      <c r="CC51" s="766"/>
      <c r="CD51" s="766"/>
      <c r="CE51" s="766"/>
      <c r="CF51" s="766"/>
      <c r="CG51" s="767"/>
      <c r="CH51" s="768"/>
      <c r="CI51" s="760"/>
      <c r="CJ51" s="760"/>
      <c r="CK51" s="760"/>
      <c r="CL51" s="769"/>
      <c r="CM51" s="768"/>
      <c r="CN51" s="760"/>
      <c r="CO51" s="760"/>
      <c r="CP51" s="760"/>
      <c r="CQ51" s="769"/>
      <c r="CR51" s="768"/>
      <c r="CS51" s="760"/>
      <c r="CT51" s="760"/>
      <c r="CU51" s="760"/>
      <c r="CV51" s="769"/>
      <c r="CW51" s="768"/>
      <c r="CX51" s="760"/>
      <c r="CY51" s="760"/>
      <c r="CZ51" s="760"/>
      <c r="DA51" s="769"/>
      <c r="DB51" s="768"/>
      <c r="DC51" s="760"/>
      <c r="DD51" s="760"/>
      <c r="DE51" s="760"/>
      <c r="DF51" s="769"/>
      <c r="DG51" s="768"/>
      <c r="DH51" s="760"/>
      <c r="DI51" s="760"/>
      <c r="DJ51" s="760"/>
      <c r="DK51" s="769"/>
      <c r="DL51" s="768"/>
      <c r="DM51" s="760"/>
      <c r="DN51" s="760"/>
      <c r="DO51" s="760"/>
      <c r="DP51" s="769"/>
      <c r="DQ51" s="768"/>
      <c r="DR51" s="760"/>
      <c r="DS51" s="760"/>
      <c r="DT51" s="760"/>
      <c r="DU51" s="769"/>
      <c r="DV51" s="765"/>
      <c r="DW51" s="766"/>
      <c r="DX51" s="766"/>
      <c r="DY51" s="766"/>
      <c r="DZ51" s="770"/>
      <c r="EA51" s="224"/>
    </row>
    <row r="52" spans="1:131" ht="26.25" customHeight="1" x14ac:dyDescent="0.2">
      <c r="A52" s="232">
        <v>25</v>
      </c>
      <c r="B52" s="771"/>
      <c r="C52" s="772"/>
      <c r="D52" s="772"/>
      <c r="E52" s="772"/>
      <c r="F52" s="772"/>
      <c r="G52" s="772"/>
      <c r="H52" s="772"/>
      <c r="I52" s="772"/>
      <c r="J52" s="772"/>
      <c r="K52" s="772"/>
      <c r="L52" s="772"/>
      <c r="M52" s="772"/>
      <c r="N52" s="772"/>
      <c r="O52" s="772"/>
      <c r="P52" s="773"/>
      <c r="Q52" s="830"/>
      <c r="R52" s="831"/>
      <c r="S52" s="831"/>
      <c r="T52" s="831"/>
      <c r="U52" s="831"/>
      <c r="V52" s="831"/>
      <c r="W52" s="831"/>
      <c r="X52" s="831"/>
      <c r="Y52" s="831"/>
      <c r="Z52" s="831"/>
      <c r="AA52" s="831"/>
      <c r="AB52" s="831"/>
      <c r="AC52" s="831"/>
      <c r="AD52" s="831"/>
      <c r="AE52" s="832"/>
      <c r="AF52" s="779"/>
      <c r="AG52" s="775"/>
      <c r="AH52" s="775"/>
      <c r="AI52" s="775"/>
      <c r="AJ52" s="778"/>
      <c r="AK52" s="834"/>
      <c r="AL52" s="831"/>
      <c r="AM52" s="831"/>
      <c r="AN52" s="831"/>
      <c r="AO52" s="831"/>
      <c r="AP52" s="831"/>
      <c r="AQ52" s="831"/>
      <c r="AR52" s="831"/>
      <c r="AS52" s="831"/>
      <c r="AT52" s="831"/>
      <c r="AU52" s="831"/>
      <c r="AV52" s="831"/>
      <c r="AW52" s="831"/>
      <c r="AX52" s="831"/>
      <c r="AY52" s="831"/>
      <c r="AZ52" s="833"/>
      <c r="BA52" s="833"/>
      <c r="BB52" s="833"/>
      <c r="BC52" s="833"/>
      <c r="BD52" s="833"/>
      <c r="BE52" s="826"/>
      <c r="BF52" s="826"/>
      <c r="BG52" s="826"/>
      <c r="BH52" s="826"/>
      <c r="BI52" s="827"/>
      <c r="BJ52" s="226"/>
      <c r="BK52" s="226"/>
      <c r="BL52" s="226"/>
      <c r="BM52" s="226"/>
      <c r="BN52" s="226"/>
      <c r="BO52" s="235"/>
      <c r="BP52" s="235"/>
      <c r="BQ52" s="232">
        <v>46</v>
      </c>
      <c r="BR52" s="233"/>
      <c r="BS52" s="765"/>
      <c r="BT52" s="766"/>
      <c r="BU52" s="766"/>
      <c r="BV52" s="766"/>
      <c r="BW52" s="766"/>
      <c r="BX52" s="766"/>
      <c r="BY52" s="766"/>
      <c r="BZ52" s="766"/>
      <c r="CA52" s="766"/>
      <c r="CB52" s="766"/>
      <c r="CC52" s="766"/>
      <c r="CD52" s="766"/>
      <c r="CE52" s="766"/>
      <c r="CF52" s="766"/>
      <c r="CG52" s="767"/>
      <c r="CH52" s="768"/>
      <c r="CI52" s="760"/>
      <c r="CJ52" s="760"/>
      <c r="CK52" s="760"/>
      <c r="CL52" s="769"/>
      <c r="CM52" s="768"/>
      <c r="CN52" s="760"/>
      <c r="CO52" s="760"/>
      <c r="CP52" s="760"/>
      <c r="CQ52" s="769"/>
      <c r="CR52" s="768"/>
      <c r="CS52" s="760"/>
      <c r="CT52" s="760"/>
      <c r="CU52" s="760"/>
      <c r="CV52" s="769"/>
      <c r="CW52" s="768"/>
      <c r="CX52" s="760"/>
      <c r="CY52" s="760"/>
      <c r="CZ52" s="760"/>
      <c r="DA52" s="769"/>
      <c r="DB52" s="768"/>
      <c r="DC52" s="760"/>
      <c r="DD52" s="760"/>
      <c r="DE52" s="760"/>
      <c r="DF52" s="769"/>
      <c r="DG52" s="768"/>
      <c r="DH52" s="760"/>
      <c r="DI52" s="760"/>
      <c r="DJ52" s="760"/>
      <c r="DK52" s="769"/>
      <c r="DL52" s="768"/>
      <c r="DM52" s="760"/>
      <c r="DN52" s="760"/>
      <c r="DO52" s="760"/>
      <c r="DP52" s="769"/>
      <c r="DQ52" s="768"/>
      <c r="DR52" s="760"/>
      <c r="DS52" s="760"/>
      <c r="DT52" s="760"/>
      <c r="DU52" s="769"/>
      <c r="DV52" s="765"/>
      <c r="DW52" s="766"/>
      <c r="DX52" s="766"/>
      <c r="DY52" s="766"/>
      <c r="DZ52" s="770"/>
      <c r="EA52" s="224"/>
    </row>
    <row r="53" spans="1:131" ht="26.25" customHeight="1" x14ac:dyDescent="0.2">
      <c r="A53" s="232">
        <v>26</v>
      </c>
      <c r="B53" s="771"/>
      <c r="C53" s="772"/>
      <c r="D53" s="772"/>
      <c r="E53" s="772"/>
      <c r="F53" s="772"/>
      <c r="G53" s="772"/>
      <c r="H53" s="772"/>
      <c r="I53" s="772"/>
      <c r="J53" s="772"/>
      <c r="K53" s="772"/>
      <c r="L53" s="772"/>
      <c r="M53" s="772"/>
      <c r="N53" s="772"/>
      <c r="O53" s="772"/>
      <c r="P53" s="773"/>
      <c r="Q53" s="830"/>
      <c r="R53" s="831"/>
      <c r="S53" s="831"/>
      <c r="T53" s="831"/>
      <c r="U53" s="831"/>
      <c r="V53" s="831"/>
      <c r="W53" s="831"/>
      <c r="X53" s="831"/>
      <c r="Y53" s="831"/>
      <c r="Z53" s="831"/>
      <c r="AA53" s="831"/>
      <c r="AB53" s="831"/>
      <c r="AC53" s="831"/>
      <c r="AD53" s="831"/>
      <c r="AE53" s="832"/>
      <c r="AF53" s="779"/>
      <c r="AG53" s="775"/>
      <c r="AH53" s="775"/>
      <c r="AI53" s="775"/>
      <c r="AJ53" s="778"/>
      <c r="AK53" s="834"/>
      <c r="AL53" s="831"/>
      <c r="AM53" s="831"/>
      <c r="AN53" s="831"/>
      <c r="AO53" s="831"/>
      <c r="AP53" s="831"/>
      <c r="AQ53" s="831"/>
      <c r="AR53" s="831"/>
      <c r="AS53" s="831"/>
      <c r="AT53" s="831"/>
      <c r="AU53" s="831"/>
      <c r="AV53" s="831"/>
      <c r="AW53" s="831"/>
      <c r="AX53" s="831"/>
      <c r="AY53" s="831"/>
      <c r="AZ53" s="833"/>
      <c r="BA53" s="833"/>
      <c r="BB53" s="833"/>
      <c r="BC53" s="833"/>
      <c r="BD53" s="833"/>
      <c r="BE53" s="826"/>
      <c r="BF53" s="826"/>
      <c r="BG53" s="826"/>
      <c r="BH53" s="826"/>
      <c r="BI53" s="827"/>
      <c r="BJ53" s="226"/>
      <c r="BK53" s="226"/>
      <c r="BL53" s="226"/>
      <c r="BM53" s="226"/>
      <c r="BN53" s="226"/>
      <c r="BO53" s="235"/>
      <c r="BP53" s="235"/>
      <c r="BQ53" s="232">
        <v>47</v>
      </c>
      <c r="BR53" s="233"/>
      <c r="BS53" s="765"/>
      <c r="BT53" s="766"/>
      <c r="BU53" s="766"/>
      <c r="BV53" s="766"/>
      <c r="BW53" s="766"/>
      <c r="BX53" s="766"/>
      <c r="BY53" s="766"/>
      <c r="BZ53" s="766"/>
      <c r="CA53" s="766"/>
      <c r="CB53" s="766"/>
      <c r="CC53" s="766"/>
      <c r="CD53" s="766"/>
      <c r="CE53" s="766"/>
      <c r="CF53" s="766"/>
      <c r="CG53" s="767"/>
      <c r="CH53" s="768"/>
      <c r="CI53" s="760"/>
      <c r="CJ53" s="760"/>
      <c r="CK53" s="760"/>
      <c r="CL53" s="769"/>
      <c r="CM53" s="768"/>
      <c r="CN53" s="760"/>
      <c r="CO53" s="760"/>
      <c r="CP53" s="760"/>
      <c r="CQ53" s="769"/>
      <c r="CR53" s="768"/>
      <c r="CS53" s="760"/>
      <c r="CT53" s="760"/>
      <c r="CU53" s="760"/>
      <c r="CV53" s="769"/>
      <c r="CW53" s="768"/>
      <c r="CX53" s="760"/>
      <c r="CY53" s="760"/>
      <c r="CZ53" s="760"/>
      <c r="DA53" s="769"/>
      <c r="DB53" s="768"/>
      <c r="DC53" s="760"/>
      <c r="DD53" s="760"/>
      <c r="DE53" s="760"/>
      <c r="DF53" s="769"/>
      <c r="DG53" s="768"/>
      <c r="DH53" s="760"/>
      <c r="DI53" s="760"/>
      <c r="DJ53" s="760"/>
      <c r="DK53" s="769"/>
      <c r="DL53" s="768"/>
      <c r="DM53" s="760"/>
      <c r="DN53" s="760"/>
      <c r="DO53" s="760"/>
      <c r="DP53" s="769"/>
      <c r="DQ53" s="768"/>
      <c r="DR53" s="760"/>
      <c r="DS53" s="760"/>
      <c r="DT53" s="760"/>
      <c r="DU53" s="769"/>
      <c r="DV53" s="765"/>
      <c r="DW53" s="766"/>
      <c r="DX53" s="766"/>
      <c r="DY53" s="766"/>
      <c r="DZ53" s="770"/>
      <c r="EA53" s="224"/>
    </row>
    <row r="54" spans="1:131" ht="26.25" customHeight="1" x14ac:dyDescent="0.2">
      <c r="A54" s="232">
        <v>27</v>
      </c>
      <c r="B54" s="771"/>
      <c r="C54" s="772"/>
      <c r="D54" s="772"/>
      <c r="E54" s="772"/>
      <c r="F54" s="772"/>
      <c r="G54" s="772"/>
      <c r="H54" s="772"/>
      <c r="I54" s="772"/>
      <c r="J54" s="772"/>
      <c r="K54" s="772"/>
      <c r="L54" s="772"/>
      <c r="M54" s="772"/>
      <c r="N54" s="772"/>
      <c r="O54" s="772"/>
      <c r="P54" s="773"/>
      <c r="Q54" s="830"/>
      <c r="R54" s="831"/>
      <c r="S54" s="831"/>
      <c r="T54" s="831"/>
      <c r="U54" s="831"/>
      <c r="V54" s="831"/>
      <c r="W54" s="831"/>
      <c r="X54" s="831"/>
      <c r="Y54" s="831"/>
      <c r="Z54" s="831"/>
      <c r="AA54" s="831"/>
      <c r="AB54" s="831"/>
      <c r="AC54" s="831"/>
      <c r="AD54" s="831"/>
      <c r="AE54" s="832"/>
      <c r="AF54" s="779"/>
      <c r="AG54" s="775"/>
      <c r="AH54" s="775"/>
      <c r="AI54" s="775"/>
      <c r="AJ54" s="778"/>
      <c r="AK54" s="834"/>
      <c r="AL54" s="831"/>
      <c r="AM54" s="831"/>
      <c r="AN54" s="831"/>
      <c r="AO54" s="831"/>
      <c r="AP54" s="831"/>
      <c r="AQ54" s="831"/>
      <c r="AR54" s="831"/>
      <c r="AS54" s="831"/>
      <c r="AT54" s="831"/>
      <c r="AU54" s="831"/>
      <c r="AV54" s="831"/>
      <c r="AW54" s="831"/>
      <c r="AX54" s="831"/>
      <c r="AY54" s="831"/>
      <c r="AZ54" s="833"/>
      <c r="BA54" s="833"/>
      <c r="BB54" s="833"/>
      <c r="BC54" s="833"/>
      <c r="BD54" s="833"/>
      <c r="BE54" s="826"/>
      <c r="BF54" s="826"/>
      <c r="BG54" s="826"/>
      <c r="BH54" s="826"/>
      <c r="BI54" s="827"/>
      <c r="BJ54" s="226"/>
      <c r="BK54" s="226"/>
      <c r="BL54" s="226"/>
      <c r="BM54" s="226"/>
      <c r="BN54" s="226"/>
      <c r="BO54" s="235"/>
      <c r="BP54" s="235"/>
      <c r="BQ54" s="232">
        <v>48</v>
      </c>
      <c r="BR54" s="233"/>
      <c r="BS54" s="765"/>
      <c r="BT54" s="766"/>
      <c r="BU54" s="766"/>
      <c r="BV54" s="766"/>
      <c r="BW54" s="766"/>
      <c r="BX54" s="766"/>
      <c r="BY54" s="766"/>
      <c r="BZ54" s="766"/>
      <c r="CA54" s="766"/>
      <c r="CB54" s="766"/>
      <c r="CC54" s="766"/>
      <c r="CD54" s="766"/>
      <c r="CE54" s="766"/>
      <c r="CF54" s="766"/>
      <c r="CG54" s="767"/>
      <c r="CH54" s="768"/>
      <c r="CI54" s="760"/>
      <c r="CJ54" s="760"/>
      <c r="CK54" s="760"/>
      <c r="CL54" s="769"/>
      <c r="CM54" s="768"/>
      <c r="CN54" s="760"/>
      <c r="CO54" s="760"/>
      <c r="CP54" s="760"/>
      <c r="CQ54" s="769"/>
      <c r="CR54" s="768"/>
      <c r="CS54" s="760"/>
      <c r="CT54" s="760"/>
      <c r="CU54" s="760"/>
      <c r="CV54" s="769"/>
      <c r="CW54" s="768"/>
      <c r="CX54" s="760"/>
      <c r="CY54" s="760"/>
      <c r="CZ54" s="760"/>
      <c r="DA54" s="769"/>
      <c r="DB54" s="768"/>
      <c r="DC54" s="760"/>
      <c r="DD54" s="760"/>
      <c r="DE54" s="760"/>
      <c r="DF54" s="769"/>
      <c r="DG54" s="768"/>
      <c r="DH54" s="760"/>
      <c r="DI54" s="760"/>
      <c r="DJ54" s="760"/>
      <c r="DK54" s="769"/>
      <c r="DL54" s="768"/>
      <c r="DM54" s="760"/>
      <c r="DN54" s="760"/>
      <c r="DO54" s="760"/>
      <c r="DP54" s="769"/>
      <c r="DQ54" s="768"/>
      <c r="DR54" s="760"/>
      <c r="DS54" s="760"/>
      <c r="DT54" s="760"/>
      <c r="DU54" s="769"/>
      <c r="DV54" s="765"/>
      <c r="DW54" s="766"/>
      <c r="DX54" s="766"/>
      <c r="DY54" s="766"/>
      <c r="DZ54" s="770"/>
      <c r="EA54" s="224"/>
    </row>
    <row r="55" spans="1:131" ht="26.25" customHeight="1" x14ac:dyDescent="0.2">
      <c r="A55" s="232">
        <v>28</v>
      </c>
      <c r="B55" s="771"/>
      <c r="C55" s="772"/>
      <c r="D55" s="772"/>
      <c r="E55" s="772"/>
      <c r="F55" s="772"/>
      <c r="G55" s="772"/>
      <c r="H55" s="772"/>
      <c r="I55" s="772"/>
      <c r="J55" s="772"/>
      <c r="K55" s="772"/>
      <c r="L55" s="772"/>
      <c r="M55" s="772"/>
      <c r="N55" s="772"/>
      <c r="O55" s="772"/>
      <c r="P55" s="773"/>
      <c r="Q55" s="830"/>
      <c r="R55" s="831"/>
      <c r="S55" s="831"/>
      <c r="T55" s="831"/>
      <c r="U55" s="831"/>
      <c r="V55" s="831"/>
      <c r="W55" s="831"/>
      <c r="X55" s="831"/>
      <c r="Y55" s="831"/>
      <c r="Z55" s="831"/>
      <c r="AA55" s="831"/>
      <c r="AB55" s="831"/>
      <c r="AC55" s="831"/>
      <c r="AD55" s="831"/>
      <c r="AE55" s="832"/>
      <c r="AF55" s="779"/>
      <c r="AG55" s="775"/>
      <c r="AH55" s="775"/>
      <c r="AI55" s="775"/>
      <c r="AJ55" s="778"/>
      <c r="AK55" s="834"/>
      <c r="AL55" s="831"/>
      <c r="AM55" s="831"/>
      <c r="AN55" s="831"/>
      <c r="AO55" s="831"/>
      <c r="AP55" s="831"/>
      <c r="AQ55" s="831"/>
      <c r="AR55" s="831"/>
      <c r="AS55" s="831"/>
      <c r="AT55" s="831"/>
      <c r="AU55" s="831"/>
      <c r="AV55" s="831"/>
      <c r="AW55" s="831"/>
      <c r="AX55" s="831"/>
      <c r="AY55" s="831"/>
      <c r="AZ55" s="833"/>
      <c r="BA55" s="833"/>
      <c r="BB55" s="833"/>
      <c r="BC55" s="833"/>
      <c r="BD55" s="833"/>
      <c r="BE55" s="826"/>
      <c r="BF55" s="826"/>
      <c r="BG55" s="826"/>
      <c r="BH55" s="826"/>
      <c r="BI55" s="827"/>
      <c r="BJ55" s="226"/>
      <c r="BK55" s="226"/>
      <c r="BL55" s="226"/>
      <c r="BM55" s="226"/>
      <c r="BN55" s="226"/>
      <c r="BO55" s="235"/>
      <c r="BP55" s="235"/>
      <c r="BQ55" s="232">
        <v>49</v>
      </c>
      <c r="BR55" s="233"/>
      <c r="BS55" s="765"/>
      <c r="BT55" s="766"/>
      <c r="BU55" s="766"/>
      <c r="BV55" s="766"/>
      <c r="BW55" s="766"/>
      <c r="BX55" s="766"/>
      <c r="BY55" s="766"/>
      <c r="BZ55" s="766"/>
      <c r="CA55" s="766"/>
      <c r="CB55" s="766"/>
      <c r="CC55" s="766"/>
      <c r="CD55" s="766"/>
      <c r="CE55" s="766"/>
      <c r="CF55" s="766"/>
      <c r="CG55" s="767"/>
      <c r="CH55" s="768"/>
      <c r="CI55" s="760"/>
      <c r="CJ55" s="760"/>
      <c r="CK55" s="760"/>
      <c r="CL55" s="769"/>
      <c r="CM55" s="768"/>
      <c r="CN55" s="760"/>
      <c r="CO55" s="760"/>
      <c r="CP55" s="760"/>
      <c r="CQ55" s="769"/>
      <c r="CR55" s="768"/>
      <c r="CS55" s="760"/>
      <c r="CT55" s="760"/>
      <c r="CU55" s="760"/>
      <c r="CV55" s="769"/>
      <c r="CW55" s="768"/>
      <c r="CX55" s="760"/>
      <c r="CY55" s="760"/>
      <c r="CZ55" s="760"/>
      <c r="DA55" s="769"/>
      <c r="DB55" s="768"/>
      <c r="DC55" s="760"/>
      <c r="DD55" s="760"/>
      <c r="DE55" s="760"/>
      <c r="DF55" s="769"/>
      <c r="DG55" s="768"/>
      <c r="DH55" s="760"/>
      <c r="DI55" s="760"/>
      <c r="DJ55" s="760"/>
      <c r="DK55" s="769"/>
      <c r="DL55" s="768"/>
      <c r="DM55" s="760"/>
      <c r="DN55" s="760"/>
      <c r="DO55" s="760"/>
      <c r="DP55" s="769"/>
      <c r="DQ55" s="768"/>
      <c r="DR55" s="760"/>
      <c r="DS55" s="760"/>
      <c r="DT55" s="760"/>
      <c r="DU55" s="769"/>
      <c r="DV55" s="765"/>
      <c r="DW55" s="766"/>
      <c r="DX55" s="766"/>
      <c r="DY55" s="766"/>
      <c r="DZ55" s="770"/>
      <c r="EA55" s="224"/>
    </row>
    <row r="56" spans="1:131" ht="26.25" customHeight="1" x14ac:dyDescent="0.2">
      <c r="A56" s="232">
        <v>29</v>
      </c>
      <c r="B56" s="771"/>
      <c r="C56" s="772"/>
      <c r="D56" s="772"/>
      <c r="E56" s="772"/>
      <c r="F56" s="772"/>
      <c r="G56" s="772"/>
      <c r="H56" s="772"/>
      <c r="I56" s="772"/>
      <c r="J56" s="772"/>
      <c r="K56" s="772"/>
      <c r="L56" s="772"/>
      <c r="M56" s="772"/>
      <c r="N56" s="772"/>
      <c r="O56" s="772"/>
      <c r="P56" s="773"/>
      <c r="Q56" s="830"/>
      <c r="R56" s="831"/>
      <c r="S56" s="831"/>
      <c r="T56" s="831"/>
      <c r="U56" s="831"/>
      <c r="V56" s="831"/>
      <c r="W56" s="831"/>
      <c r="X56" s="831"/>
      <c r="Y56" s="831"/>
      <c r="Z56" s="831"/>
      <c r="AA56" s="831"/>
      <c r="AB56" s="831"/>
      <c r="AC56" s="831"/>
      <c r="AD56" s="831"/>
      <c r="AE56" s="832"/>
      <c r="AF56" s="779"/>
      <c r="AG56" s="775"/>
      <c r="AH56" s="775"/>
      <c r="AI56" s="775"/>
      <c r="AJ56" s="778"/>
      <c r="AK56" s="834"/>
      <c r="AL56" s="831"/>
      <c r="AM56" s="831"/>
      <c r="AN56" s="831"/>
      <c r="AO56" s="831"/>
      <c r="AP56" s="831"/>
      <c r="AQ56" s="831"/>
      <c r="AR56" s="831"/>
      <c r="AS56" s="831"/>
      <c r="AT56" s="831"/>
      <c r="AU56" s="831"/>
      <c r="AV56" s="831"/>
      <c r="AW56" s="831"/>
      <c r="AX56" s="831"/>
      <c r="AY56" s="831"/>
      <c r="AZ56" s="833"/>
      <c r="BA56" s="833"/>
      <c r="BB56" s="833"/>
      <c r="BC56" s="833"/>
      <c r="BD56" s="833"/>
      <c r="BE56" s="826"/>
      <c r="BF56" s="826"/>
      <c r="BG56" s="826"/>
      <c r="BH56" s="826"/>
      <c r="BI56" s="827"/>
      <c r="BJ56" s="226"/>
      <c r="BK56" s="226"/>
      <c r="BL56" s="226"/>
      <c r="BM56" s="226"/>
      <c r="BN56" s="226"/>
      <c r="BO56" s="235"/>
      <c r="BP56" s="235"/>
      <c r="BQ56" s="232">
        <v>50</v>
      </c>
      <c r="BR56" s="233"/>
      <c r="BS56" s="765"/>
      <c r="BT56" s="766"/>
      <c r="BU56" s="766"/>
      <c r="BV56" s="766"/>
      <c r="BW56" s="766"/>
      <c r="BX56" s="766"/>
      <c r="BY56" s="766"/>
      <c r="BZ56" s="766"/>
      <c r="CA56" s="766"/>
      <c r="CB56" s="766"/>
      <c r="CC56" s="766"/>
      <c r="CD56" s="766"/>
      <c r="CE56" s="766"/>
      <c r="CF56" s="766"/>
      <c r="CG56" s="767"/>
      <c r="CH56" s="768"/>
      <c r="CI56" s="760"/>
      <c r="CJ56" s="760"/>
      <c r="CK56" s="760"/>
      <c r="CL56" s="769"/>
      <c r="CM56" s="768"/>
      <c r="CN56" s="760"/>
      <c r="CO56" s="760"/>
      <c r="CP56" s="760"/>
      <c r="CQ56" s="769"/>
      <c r="CR56" s="768"/>
      <c r="CS56" s="760"/>
      <c r="CT56" s="760"/>
      <c r="CU56" s="760"/>
      <c r="CV56" s="769"/>
      <c r="CW56" s="768"/>
      <c r="CX56" s="760"/>
      <c r="CY56" s="760"/>
      <c r="CZ56" s="760"/>
      <c r="DA56" s="769"/>
      <c r="DB56" s="768"/>
      <c r="DC56" s="760"/>
      <c r="DD56" s="760"/>
      <c r="DE56" s="760"/>
      <c r="DF56" s="769"/>
      <c r="DG56" s="768"/>
      <c r="DH56" s="760"/>
      <c r="DI56" s="760"/>
      <c r="DJ56" s="760"/>
      <c r="DK56" s="769"/>
      <c r="DL56" s="768"/>
      <c r="DM56" s="760"/>
      <c r="DN56" s="760"/>
      <c r="DO56" s="760"/>
      <c r="DP56" s="769"/>
      <c r="DQ56" s="768"/>
      <c r="DR56" s="760"/>
      <c r="DS56" s="760"/>
      <c r="DT56" s="760"/>
      <c r="DU56" s="769"/>
      <c r="DV56" s="765"/>
      <c r="DW56" s="766"/>
      <c r="DX56" s="766"/>
      <c r="DY56" s="766"/>
      <c r="DZ56" s="770"/>
      <c r="EA56" s="224"/>
    </row>
    <row r="57" spans="1:131" ht="26.25" customHeight="1" x14ac:dyDescent="0.2">
      <c r="A57" s="232">
        <v>30</v>
      </c>
      <c r="B57" s="771"/>
      <c r="C57" s="772"/>
      <c r="D57" s="772"/>
      <c r="E57" s="772"/>
      <c r="F57" s="772"/>
      <c r="G57" s="772"/>
      <c r="H57" s="772"/>
      <c r="I57" s="772"/>
      <c r="J57" s="772"/>
      <c r="K57" s="772"/>
      <c r="L57" s="772"/>
      <c r="M57" s="772"/>
      <c r="N57" s="772"/>
      <c r="O57" s="772"/>
      <c r="P57" s="773"/>
      <c r="Q57" s="830"/>
      <c r="R57" s="831"/>
      <c r="S57" s="831"/>
      <c r="T57" s="831"/>
      <c r="U57" s="831"/>
      <c r="V57" s="831"/>
      <c r="W57" s="831"/>
      <c r="X57" s="831"/>
      <c r="Y57" s="831"/>
      <c r="Z57" s="831"/>
      <c r="AA57" s="831"/>
      <c r="AB57" s="831"/>
      <c r="AC57" s="831"/>
      <c r="AD57" s="831"/>
      <c r="AE57" s="832"/>
      <c r="AF57" s="779"/>
      <c r="AG57" s="775"/>
      <c r="AH57" s="775"/>
      <c r="AI57" s="775"/>
      <c r="AJ57" s="778"/>
      <c r="AK57" s="834"/>
      <c r="AL57" s="831"/>
      <c r="AM57" s="831"/>
      <c r="AN57" s="831"/>
      <c r="AO57" s="831"/>
      <c r="AP57" s="831"/>
      <c r="AQ57" s="831"/>
      <c r="AR57" s="831"/>
      <c r="AS57" s="831"/>
      <c r="AT57" s="831"/>
      <c r="AU57" s="831"/>
      <c r="AV57" s="831"/>
      <c r="AW57" s="831"/>
      <c r="AX57" s="831"/>
      <c r="AY57" s="831"/>
      <c r="AZ57" s="833"/>
      <c r="BA57" s="833"/>
      <c r="BB57" s="833"/>
      <c r="BC57" s="833"/>
      <c r="BD57" s="833"/>
      <c r="BE57" s="826"/>
      <c r="BF57" s="826"/>
      <c r="BG57" s="826"/>
      <c r="BH57" s="826"/>
      <c r="BI57" s="827"/>
      <c r="BJ57" s="226"/>
      <c r="BK57" s="226"/>
      <c r="BL57" s="226"/>
      <c r="BM57" s="226"/>
      <c r="BN57" s="226"/>
      <c r="BO57" s="235"/>
      <c r="BP57" s="235"/>
      <c r="BQ57" s="232">
        <v>51</v>
      </c>
      <c r="BR57" s="233"/>
      <c r="BS57" s="765"/>
      <c r="BT57" s="766"/>
      <c r="BU57" s="766"/>
      <c r="BV57" s="766"/>
      <c r="BW57" s="766"/>
      <c r="BX57" s="766"/>
      <c r="BY57" s="766"/>
      <c r="BZ57" s="766"/>
      <c r="CA57" s="766"/>
      <c r="CB57" s="766"/>
      <c r="CC57" s="766"/>
      <c r="CD57" s="766"/>
      <c r="CE57" s="766"/>
      <c r="CF57" s="766"/>
      <c r="CG57" s="767"/>
      <c r="CH57" s="768"/>
      <c r="CI57" s="760"/>
      <c r="CJ57" s="760"/>
      <c r="CK57" s="760"/>
      <c r="CL57" s="769"/>
      <c r="CM57" s="768"/>
      <c r="CN57" s="760"/>
      <c r="CO57" s="760"/>
      <c r="CP57" s="760"/>
      <c r="CQ57" s="769"/>
      <c r="CR57" s="768"/>
      <c r="CS57" s="760"/>
      <c r="CT57" s="760"/>
      <c r="CU57" s="760"/>
      <c r="CV57" s="769"/>
      <c r="CW57" s="768"/>
      <c r="CX57" s="760"/>
      <c r="CY57" s="760"/>
      <c r="CZ57" s="760"/>
      <c r="DA57" s="769"/>
      <c r="DB57" s="768"/>
      <c r="DC57" s="760"/>
      <c r="DD57" s="760"/>
      <c r="DE57" s="760"/>
      <c r="DF57" s="769"/>
      <c r="DG57" s="768"/>
      <c r="DH57" s="760"/>
      <c r="DI57" s="760"/>
      <c r="DJ57" s="760"/>
      <c r="DK57" s="769"/>
      <c r="DL57" s="768"/>
      <c r="DM57" s="760"/>
      <c r="DN57" s="760"/>
      <c r="DO57" s="760"/>
      <c r="DP57" s="769"/>
      <c r="DQ57" s="768"/>
      <c r="DR57" s="760"/>
      <c r="DS57" s="760"/>
      <c r="DT57" s="760"/>
      <c r="DU57" s="769"/>
      <c r="DV57" s="765"/>
      <c r="DW57" s="766"/>
      <c r="DX57" s="766"/>
      <c r="DY57" s="766"/>
      <c r="DZ57" s="770"/>
      <c r="EA57" s="224"/>
    </row>
    <row r="58" spans="1:131" ht="26.25" customHeight="1" x14ac:dyDescent="0.2">
      <c r="A58" s="232">
        <v>31</v>
      </c>
      <c r="B58" s="771"/>
      <c r="C58" s="772"/>
      <c r="D58" s="772"/>
      <c r="E58" s="772"/>
      <c r="F58" s="772"/>
      <c r="G58" s="772"/>
      <c r="H58" s="772"/>
      <c r="I58" s="772"/>
      <c r="J58" s="772"/>
      <c r="K58" s="772"/>
      <c r="L58" s="772"/>
      <c r="M58" s="772"/>
      <c r="N58" s="772"/>
      <c r="O58" s="772"/>
      <c r="P58" s="773"/>
      <c r="Q58" s="830"/>
      <c r="R58" s="831"/>
      <c r="S58" s="831"/>
      <c r="T58" s="831"/>
      <c r="U58" s="831"/>
      <c r="V58" s="831"/>
      <c r="W58" s="831"/>
      <c r="X58" s="831"/>
      <c r="Y58" s="831"/>
      <c r="Z58" s="831"/>
      <c r="AA58" s="831"/>
      <c r="AB58" s="831"/>
      <c r="AC58" s="831"/>
      <c r="AD58" s="831"/>
      <c r="AE58" s="832"/>
      <c r="AF58" s="779"/>
      <c r="AG58" s="775"/>
      <c r="AH58" s="775"/>
      <c r="AI58" s="775"/>
      <c r="AJ58" s="778"/>
      <c r="AK58" s="834"/>
      <c r="AL58" s="831"/>
      <c r="AM58" s="831"/>
      <c r="AN58" s="831"/>
      <c r="AO58" s="831"/>
      <c r="AP58" s="831"/>
      <c r="AQ58" s="831"/>
      <c r="AR58" s="831"/>
      <c r="AS58" s="831"/>
      <c r="AT58" s="831"/>
      <c r="AU58" s="831"/>
      <c r="AV58" s="831"/>
      <c r="AW58" s="831"/>
      <c r="AX58" s="831"/>
      <c r="AY58" s="831"/>
      <c r="AZ58" s="833"/>
      <c r="BA58" s="833"/>
      <c r="BB58" s="833"/>
      <c r="BC58" s="833"/>
      <c r="BD58" s="833"/>
      <c r="BE58" s="826"/>
      <c r="BF58" s="826"/>
      <c r="BG58" s="826"/>
      <c r="BH58" s="826"/>
      <c r="BI58" s="827"/>
      <c r="BJ58" s="226"/>
      <c r="BK58" s="226"/>
      <c r="BL58" s="226"/>
      <c r="BM58" s="226"/>
      <c r="BN58" s="226"/>
      <c r="BO58" s="235"/>
      <c r="BP58" s="235"/>
      <c r="BQ58" s="232">
        <v>52</v>
      </c>
      <c r="BR58" s="233"/>
      <c r="BS58" s="765"/>
      <c r="BT58" s="766"/>
      <c r="BU58" s="766"/>
      <c r="BV58" s="766"/>
      <c r="BW58" s="766"/>
      <c r="BX58" s="766"/>
      <c r="BY58" s="766"/>
      <c r="BZ58" s="766"/>
      <c r="CA58" s="766"/>
      <c r="CB58" s="766"/>
      <c r="CC58" s="766"/>
      <c r="CD58" s="766"/>
      <c r="CE58" s="766"/>
      <c r="CF58" s="766"/>
      <c r="CG58" s="767"/>
      <c r="CH58" s="768"/>
      <c r="CI58" s="760"/>
      <c r="CJ58" s="760"/>
      <c r="CK58" s="760"/>
      <c r="CL58" s="769"/>
      <c r="CM58" s="768"/>
      <c r="CN58" s="760"/>
      <c r="CO58" s="760"/>
      <c r="CP58" s="760"/>
      <c r="CQ58" s="769"/>
      <c r="CR58" s="768"/>
      <c r="CS58" s="760"/>
      <c r="CT58" s="760"/>
      <c r="CU58" s="760"/>
      <c r="CV58" s="769"/>
      <c r="CW58" s="768"/>
      <c r="CX58" s="760"/>
      <c r="CY58" s="760"/>
      <c r="CZ58" s="760"/>
      <c r="DA58" s="769"/>
      <c r="DB58" s="768"/>
      <c r="DC58" s="760"/>
      <c r="DD58" s="760"/>
      <c r="DE58" s="760"/>
      <c r="DF58" s="769"/>
      <c r="DG58" s="768"/>
      <c r="DH58" s="760"/>
      <c r="DI58" s="760"/>
      <c r="DJ58" s="760"/>
      <c r="DK58" s="769"/>
      <c r="DL58" s="768"/>
      <c r="DM58" s="760"/>
      <c r="DN58" s="760"/>
      <c r="DO58" s="760"/>
      <c r="DP58" s="769"/>
      <c r="DQ58" s="768"/>
      <c r="DR58" s="760"/>
      <c r="DS58" s="760"/>
      <c r="DT58" s="760"/>
      <c r="DU58" s="769"/>
      <c r="DV58" s="765"/>
      <c r="DW58" s="766"/>
      <c r="DX58" s="766"/>
      <c r="DY58" s="766"/>
      <c r="DZ58" s="770"/>
      <c r="EA58" s="224"/>
    </row>
    <row r="59" spans="1:131" ht="26.25" customHeight="1" x14ac:dyDescent="0.2">
      <c r="A59" s="232">
        <v>32</v>
      </c>
      <c r="B59" s="771"/>
      <c r="C59" s="772"/>
      <c r="D59" s="772"/>
      <c r="E59" s="772"/>
      <c r="F59" s="772"/>
      <c r="G59" s="772"/>
      <c r="H59" s="772"/>
      <c r="I59" s="772"/>
      <c r="J59" s="772"/>
      <c r="K59" s="772"/>
      <c r="L59" s="772"/>
      <c r="M59" s="772"/>
      <c r="N59" s="772"/>
      <c r="O59" s="772"/>
      <c r="P59" s="773"/>
      <c r="Q59" s="830"/>
      <c r="R59" s="831"/>
      <c r="S59" s="831"/>
      <c r="T59" s="831"/>
      <c r="U59" s="831"/>
      <c r="V59" s="831"/>
      <c r="W59" s="831"/>
      <c r="X59" s="831"/>
      <c r="Y59" s="831"/>
      <c r="Z59" s="831"/>
      <c r="AA59" s="831"/>
      <c r="AB59" s="831"/>
      <c r="AC59" s="831"/>
      <c r="AD59" s="831"/>
      <c r="AE59" s="832"/>
      <c r="AF59" s="779"/>
      <c r="AG59" s="775"/>
      <c r="AH59" s="775"/>
      <c r="AI59" s="775"/>
      <c r="AJ59" s="778"/>
      <c r="AK59" s="834"/>
      <c r="AL59" s="831"/>
      <c r="AM59" s="831"/>
      <c r="AN59" s="831"/>
      <c r="AO59" s="831"/>
      <c r="AP59" s="831"/>
      <c r="AQ59" s="831"/>
      <c r="AR59" s="831"/>
      <c r="AS59" s="831"/>
      <c r="AT59" s="831"/>
      <c r="AU59" s="831"/>
      <c r="AV59" s="831"/>
      <c r="AW59" s="831"/>
      <c r="AX59" s="831"/>
      <c r="AY59" s="831"/>
      <c r="AZ59" s="833"/>
      <c r="BA59" s="833"/>
      <c r="BB59" s="833"/>
      <c r="BC59" s="833"/>
      <c r="BD59" s="833"/>
      <c r="BE59" s="826"/>
      <c r="BF59" s="826"/>
      <c r="BG59" s="826"/>
      <c r="BH59" s="826"/>
      <c r="BI59" s="827"/>
      <c r="BJ59" s="226"/>
      <c r="BK59" s="226"/>
      <c r="BL59" s="226"/>
      <c r="BM59" s="226"/>
      <c r="BN59" s="226"/>
      <c r="BO59" s="235"/>
      <c r="BP59" s="235"/>
      <c r="BQ59" s="232">
        <v>53</v>
      </c>
      <c r="BR59" s="233"/>
      <c r="BS59" s="765"/>
      <c r="BT59" s="766"/>
      <c r="BU59" s="766"/>
      <c r="BV59" s="766"/>
      <c r="BW59" s="766"/>
      <c r="BX59" s="766"/>
      <c r="BY59" s="766"/>
      <c r="BZ59" s="766"/>
      <c r="CA59" s="766"/>
      <c r="CB59" s="766"/>
      <c r="CC59" s="766"/>
      <c r="CD59" s="766"/>
      <c r="CE59" s="766"/>
      <c r="CF59" s="766"/>
      <c r="CG59" s="767"/>
      <c r="CH59" s="768"/>
      <c r="CI59" s="760"/>
      <c r="CJ59" s="760"/>
      <c r="CK59" s="760"/>
      <c r="CL59" s="769"/>
      <c r="CM59" s="768"/>
      <c r="CN59" s="760"/>
      <c r="CO59" s="760"/>
      <c r="CP59" s="760"/>
      <c r="CQ59" s="769"/>
      <c r="CR59" s="768"/>
      <c r="CS59" s="760"/>
      <c r="CT59" s="760"/>
      <c r="CU59" s="760"/>
      <c r="CV59" s="769"/>
      <c r="CW59" s="768"/>
      <c r="CX59" s="760"/>
      <c r="CY59" s="760"/>
      <c r="CZ59" s="760"/>
      <c r="DA59" s="769"/>
      <c r="DB59" s="768"/>
      <c r="DC59" s="760"/>
      <c r="DD59" s="760"/>
      <c r="DE59" s="760"/>
      <c r="DF59" s="769"/>
      <c r="DG59" s="768"/>
      <c r="DH59" s="760"/>
      <c r="DI59" s="760"/>
      <c r="DJ59" s="760"/>
      <c r="DK59" s="769"/>
      <c r="DL59" s="768"/>
      <c r="DM59" s="760"/>
      <c r="DN59" s="760"/>
      <c r="DO59" s="760"/>
      <c r="DP59" s="769"/>
      <c r="DQ59" s="768"/>
      <c r="DR59" s="760"/>
      <c r="DS59" s="760"/>
      <c r="DT59" s="760"/>
      <c r="DU59" s="769"/>
      <c r="DV59" s="765"/>
      <c r="DW59" s="766"/>
      <c r="DX59" s="766"/>
      <c r="DY59" s="766"/>
      <c r="DZ59" s="770"/>
      <c r="EA59" s="224"/>
    </row>
    <row r="60" spans="1:131" ht="26.25" customHeight="1" x14ac:dyDescent="0.2">
      <c r="A60" s="232">
        <v>33</v>
      </c>
      <c r="B60" s="771"/>
      <c r="C60" s="772"/>
      <c r="D60" s="772"/>
      <c r="E60" s="772"/>
      <c r="F60" s="772"/>
      <c r="G60" s="772"/>
      <c r="H60" s="772"/>
      <c r="I60" s="772"/>
      <c r="J60" s="772"/>
      <c r="K60" s="772"/>
      <c r="L60" s="772"/>
      <c r="M60" s="772"/>
      <c r="N60" s="772"/>
      <c r="O60" s="772"/>
      <c r="P60" s="773"/>
      <c r="Q60" s="830"/>
      <c r="R60" s="831"/>
      <c r="S60" s="831"/>
      <c r="T60" s="831"/>
      <c r="U60" s="831"/>
      <c r="V60" s="831"/>
      <c r="W60" s="831"/>
      <c r="X60" s="831"/>
      <c r="Y60" s="831"/>
      <c r="Z60" s="831"/>
      <c r="AA60" s="831"/>
      <c r="AB60" s="831"/>
      <c r="AC60" s="831"/>
      <c r="AD60" s="831"/>
      <c r="AE60" s="832"/>
      <c r="AF60" s="779"/>
      <c r="AG60" s="775"/>
      <c r="AH60" s="775"/>
      <c r="AI60" s="775"/>
      <c r="AJ60" s="778"/>
      <c r="AK60" s="834"/>
      <c r="AL60" s="831"/>
      <c r="AM60" s="831"/>
      <c r="AN60" s="831"/>
      <c r="AO60" s="831"/>
      <c r="AP60" s="831"/>
      <c r="AQ60" s="831"/>
      <c r="AR60" s="831"/>
      <c r="AS60" s="831"/>
      <c r="AT60" s="831"/>
      <c r="AU60" s="831"/>
      <c r="AV60" s="831"/>
      <c r="AW60" s="831"/>
      <c r="AX60" s="831"/>
      <c r="AY60" s="831"/>
      <c r="AZ60" s="833"/>
      <c r="BA60" s="833"/>
      <c r="BB60" s="833"/>
      <c r="BC60" s="833"/>
      <c r="BD60" s="833"/>
      <c r="BE60" s="826"/>
      <c r="BF60" s="826"/>
      <c r="BG60" s="826"/>
      <c r="BH60" s="826"/>
      <c r="BI60" s="827"/>
      <c r="BJ60" s="226"/>
      <c r="BK60" s="226"/>
      <c r="BL60" s="226"/>
      <c r="BM60" s="226"/>
      <c r="BN60" s="226"/>
      <c r="BO60" s="235"/>
      <c r="BP60" s="235"/>
      <c r="BQ60" s="232">
        <v>54</v>
      </c>
      <c r="BR60" s="233"/>
      <c r="BS60" s="765"/>
      <c r="BT60" s="766"/>
      <c r="BU60" s="766"/>
      <c r="BV60" s="766"/>
      <c r="BW60" s="766"/>
      <c r="BX60" s="766"/>
      <c r="BY60" s="766"/>
      <c r="BZ60" s="766"/>
      <c r="CA60" s="766"/>
      <c r="CB60" s="766"/>
      <c r="CC60" s="766"/>
      <c r="CD60" s="766"/>
      <c r="CE60" s="766"/>
      <c r="CF60" s="766"/>
      <c r="CG60" s="767"/>
      <c r="CH60" s="768"/>
      <c r="CI60" s="760"/>
      <c r="CJ60" s="760"/>
      <c r="CK60" s="760"/>
      <c r="CL60" s="769"/>
      <c r="CM60" s="768"/>
      <c r="CN60" s="760"/>
      <c r="CO60" s="760"/>
      <c r="CP60" s="760"/>
      <c r="CQ60" s="769"/>
      <c r="CR60" s="768"/>
      <c r="CS60" s="760"/>
      <c r="CT60" s="760"/>
      <c r="CU60" s="760"/>
      <c r="CV60" s="769"/>
      <c r="CW60" s="768"/>
      <c r="CX60" s="760"/>
      <c r="CY60" s="760"/>
      <c r="CZ60" s="760"/>
      <c r="DA60" s="769"/>
      <c r="DB60" s="768"/>
      <c r="DC60" s="760"/>
      <c r="DD60" s="760"/>
      <c r="DE60" s="760"/>
      <c r="DF60" s="769"/>
      <c r="DG60" s="768"/>
      <c r="DH60" s="760"/>
      <c r="DI60" s="760"/>
      <c r="DJ60" s="760"/>
      <c r="DK60" s="769"/>
      <c r="DL60" s="768"/>
      <c r="DM60" s="760"/>
      <c r="DN60" s="760"/>
      <c r="DO60" s="760"/>
      <c r="DP60" s="769"/>
      <c r="DQ60" s="768"/>
      <c r="DR60" s="760"/>
      <c r="DS60" s="760"/>
      <c r="DT60" s="760"/>
      <c r="DU60" s="769"/>
      <c r="DV60" s="765"/>
      <c r="DW60" s="766"/>
      <c r="DX60" s="766"/>
      <c r="DY60" s="766"/>
      <c r="DZ60" s="770"/>
      <c r="EA60" s="224"/>
    </row>
    <row r="61" spans="1:131" ht="26.25" customHeight="1" thickBot="1" x14ac:dyDescent="0.25">
      <c r="A61" s="232">
        <v>34</v>
      </c>
      <c r="B61" s="771"/>
      <c r="C61" s="772"/>
      <c r="D61" s="772"/>
      <c r="E61" s="772"/>
      <c r="F61" s="772"/>
      <c r="G61" s="772"/>
      <c r="H61" s="772"/>
      <c r="I61" s="772"/>
      <c r="J61" s="772"/>
      <c r="K61" s="772"/>
      <c r="L61" s="772"/>
      <c r="M61" s="772"/>
      <c r="N61" s="772"/>
      <c r="O61" s="772"/>
      <c r="P61" s="773"/>
      <c r="Q61" s="830"/>
      <c r="R61" s="831"/>
      <c r="S61" s="831"/>
      <c r="T61" s="831"/>
      <c r="U61" s="831"/>
      <c r="V61" s="831"/>
      <c r="W61" s="831"/>
      <c r="X61" s="831"/>
      <c r="Y61" s="831"/>
      <c r="Z61" s="831"/>
      <c r="AA61" s="831"/>
      <c r="AB61" s="831"/>
      <c r="AC61" s="831"/>
      <c r="AD61" s="831"/>
      <c r="AE61" s="832"/>
      <c r="AF61" s="779"/>
      <c r="AG61" s="775"/>
      <c r="AH61" s="775"/>
      <c r="AI61" s="775"/>
      <c r="AJ61" s="778"/>
      <c r="AK61" s="834"/>
      <c r="AL61" s="831"/>
      <c r="AM61" s="831"/>
      <c r="AN61" s="831"/>
      <c r="AO61" s="831"/>
      <c r="AP61" s="831"/>
      <c r="AQ61" s="831"/>
      <c r="AR61" s="831"/>
      <c r="AS61" s="831"/>
      <c r="AT61" s="831"/>
      <c r="AU61" s="831"/>
      <c r="AV61" s="831"/>
      <c r="AW61" s="831"/>
      <c r="AX61" s="831"/>
      <c r="AY61" s="831"/>
      <c r="AZ61" s="833"/>
      <c r="BA61" s="833"/>
      <c r="BB61" s="833"/>
      <c r="BC61" s="833"/>
      <c r="BD61" s="833"/>
      <c r="BE61" s="826"/>
      <c r="BF61" s="826"/>
      <c r="BG61" s="826"/>
      <c r="BH61" s="826"/>
      <c r="BI61" s="827"/>
      <c r="BJ61" s="226"/>
      <c r="BK61" s="226"/>
      <c r="BL61" s="226"/>
      <c r="BM61" s="226"/>
      <c r="BN61" s="226"/>
      <c r="BO61" s="235"/>
      <c r="BP61" s="235"/>
      <c r="BQ61" s="232">
        <v>55</v>
      </c>
      <c r="BR61" s="233"/>
      <c r="BS61" s="765"/>
      <c r="BT61" s="766"/>
      <c r="BU61" s="766"/>
      <c r="BV61" s="766"/>
      <c r="BW61" s="766"/>
      <c r="BX61" s="766"/>
      <c r="BY61" s="766"/>
      <c r="BZ61" s="766"/>
      <c r="CA61" s="766"/>
      <c r="CB61" s="766"/>
      <c r="CC61" s="766"/>
      <c r="CD61" s="766"/>
      <c r="CE61" s="766"/>
      <c r="CF61" s="766"/>
      <c r="CG61" s="767"/>
      <c r="CH61" s="768"/>
      <c r="CI61" s="760"/>
      <c r="CJ61" s="760"/>
      <c r="CK61" s="760"/>
      <c r="CL61" s="769"/>
      <c r="CM61" s="768"/>
      <c r="CN61" s="760"/>
      <c r="CO61" s="760"/>
      <c r="CP61" s="760"/>
      <c r="CQ61" s="769"/>
      <c r="CR61" s="768"/>
      <c r="CS61" s="760"/>
      <c r="CT61" s="760"/>
      <c r="CU61" s="760"/>
      <c r="CV61" s="769"/>
      <c r="CW61" s="768"/>
      <c r="CX61" s="760"/>
      <c r="CY61" s="760"/>
      <c r="CZ61" s="760"/>
      <c r="DA61" s="769"/>
      <c r="DB61" s="768"/>
      <c r="DC61" s="760"/>
      <c r="DD61" s="760"/>
      <c r="DE61" s="760"/>
      <c r="DF61" s="769"/>
      <c r="DG61" s="768"/>
      <c r="DH61" s="760"/>
      <c r="DI61" s="760"/>
      <c r="DJ61" s="760"/>
      <c r="DK61" s="769"/>
      <c r="DL61" s="768"/>
      <c r="DM61" s="760"/>
      <c r="DN61" s="760"/>
      <c r="DO61" s="760"/>
      <c r="DP61" s="769"/>
      <c r="DQ61" s="768"/>
      <c r="DR61" s="760"/>
      <c r="DS61" s="760"/>
      <c r="DT61" s="760"/>
      <c r="DU61" s="769"/>
      <c r="DV61" s="765"/>
      <c r="DW61" s="766"/>
      <c r="DX61" s="766"/>
      <c r="DY61" s="766"/>
      <c r="DZ61" s="770"/>
      <c r="EA61" s="224"/>
    </row>
    <row r="62" spans="1:131" ht="26.25" customHeight="1" x14ac:dyDescent="0.2">
      <c r="A62" s="232">
        <v>35</v>
      </c>
      <c r="B62" s="771"/>
      <c r="C62" s="772"/>
      <c r="D62" s="772"/>
      <c r="E62" s="772"/>
      <c r="F62" s="772"/>
      <c r="G62" s="772"/>
      <c r="H62" s="772"/>
      <c r="I62" s="772"/>
      <c r="J62" s="772"/>
      <c r="K62" s="772"/>
      <c r="L62" s="772"/>
      <c r="M62" s="772"/>
      <c r="N62" s="772"/>
      <c r="O62" s="772"/>
      <c r="P62" s="773"/>
      <c r="Q62" s="830"/>
      <c r="R62" s="831"/>
      <c r="S62" s="831"/>
      <c r="T62" s="831"/>
      <c r="U62" s="831"/>
      <c r="V62" s="831"/>
      <c r="W62" s="831"/>
      <c r="X62" s="831"/>
      <c r="Y62" s="831"/>
      <c r="Z62" s="831"/>
      <c r="AA62" s="831"/>
      <c r="AB62" s="831"/>
      <c r="AC62" s="831"/>
      <c r="AD62" s="831"/>
      <c r="AE62" s="832"/>
      <c r="AF62" s="779"/>
      <c r="AG62" s="775"/>
      <c r="AH62" s="775"/>
      <c r="AI62" s="775"/>
      <c r="AJ62" s="778"/>
      <c r="AK62" s="834"/>
      <c r="AL62" s="831"/>
      <c r="AM62" s="831"/>
      <c r="AN62" s="831"/>
      <c r="AO62" s="831"/>
      <c r="AP62" s="831"/>
      <c r="AQ62" s="831"/>
      <c r="AR62" s="831"/>
      <c r="AS62" s="831"/>
      <c r="AT62" s="831"/>
      <c r="AU62" s="831"/>
      <c r="AV62" s="831"/>
      <c r="AW62" s="831"/>
      <c r="AX62" s="831"/>
      <c r="AY62" s="831"/>
      <c r="AZ62" s="833"/>
      <c r="BA62" s="833"/>
      <c r="BB62" s="833"/>
      <c r="BC62" s="833"/>
      <c r="BD62" s="833"/>
      <c r="BE62" s="826"/>
      <c r="BF62" s="826"/>
      <c r="BG62" s="826"/>
      <c r="BH62" s="826"/>
      <c r="BI62" s="827"/>
      <c r="BJ62" s="842" t="s">
        <v>409</v>
      </c>
      <c r="BK62" s="800"/>
      <c r="BL62" s="800"/>
      <c r="BM62" s="800"/>
      <c r="BN62" s="801"/>
      <c r="BO62" s="235"/>
      <c r="BP62" s="235"/>
      <c r="BQ62" s="232">
        <v>56</v>
      </c>
      <c r="BR62" s="233"/>
      <c r="BS62" s="765"/>
      <c r="BT62" s="766"/>
      <c r="BU62" s="766"/>
      <c r="BV62" s="766"/>
      <c r="BW62" s="766"/>
      <c r="BX62" s="766"/>
      <c r="BY62" s="766"/>
      <c r="BZ62" s="766"/>
      <c r="CA62" s="766"/>
      <c r="CB62" s="766"/>
      <c r="CC62" s="766"/>
      <c r="CD62" s="766"/>
      <c r="CE62" s="766"/>
      <c r="CF62" s="766"/>
      <c r="CG62" s="767"/>
      <c r="CH62" s="768"/>
      <c r="CI62" s="760"/>
      <c r="CJ62" s="760"/>
      <c r="CK62" s="760"/>
      <c r="CL62" s="769"/>
      <c r="CM62" s="768"/>
      <c r="CN62" s="760"/>
      <c r="CO62" s="760"/>
      <c r="CP62" s="760"/>
      <c r="CQ62" s="769"/>
      <c r="CR62" s="768"/>
      <c r="CS62" s="760"/>
      <c r="CT62" s="760"/>
      <c r="CU62" s="760"/>
      <c r="CV62" s="769"/>
      <c r="CW62" s="768"/>
      <c r="CX62" s="760"/>
      <c r="CY62" s="760"/>
      <c r="CZ62" s="760"/>
      <c r="DA62" s="769"/>
      <c r="DB62" s="768"/>
      <c r="DC62" s="760"/>
      <c r="DD62" s="760"/>
      <c r="DE62" s="760"/>
      <c r="DF62" s="769"/>
      <c r="DG62" s="768"/>
      <c r="DH62" s="760"/>
      <c r="DI62" s="760"/>
      <c r="DJ62" s="760"/>
      <c r="DK62" s="769"/>
      <c r="DL62" s="768"/>
      <c r="DM62" s="760"/>
      <c r="DN62" s="760"/>
      <c r="DO62" s="760"/>
      <c r="DP62" s="769"/>
      <c r="DQ62" s="768"/>
      <c r="DR62" s="760"/>
      <c r="DS62" s="760"/>
      <c r="DT62" s="760"/>
      <c r="DU62" s="769"/>
      <c r="DV62" s="765"/>
      <c r="DW62" s="766"/>
      <c r="DX62" s="766"/>
      <c r="DY62" s="766"/>
      <c r="DZ62" s="770"/>
      <c r="EA62" s="224"/>
    </row>
    <row r="63" spans="1:131" ht="26.25" customHeight="1" thickBot="1" x14ac:dyDescent="0.25">
      <c r="A63" s="234" t="s">
        <v>381</v>
      </c>
      <c r="B63" s="783" t="s">
        <v>410</v>
      </c>
      <c r="C63" s="784"/>
      <c r="D63" s="784"/>
      <c r="E63" s="784"/>
      <c r="F63" s="784"/>
      <c r="G63" s="784"/>
      <c r="H63" s="784"/>
      <c r="I63" s="784"/>
      <c r="J63" s="784"/>
      <c r="K63" s="784"/>
      <c r="L63" s="784"/>
      <c r="M63" s="784"/>
      <c r="N63" s="784"/>
      <c r="O63" s="784"/>
      <c r="P63" s="785"/>
      <c r="Q63" s="835"/>
      <c r="R63" s="836"/>
      <c r="S63" s="836"/>
      <c r="T63" s="836"/>
      <c r="U63" s="836"/>
      <c r="V63" s="836"/>
      <c r="W63" s="836"/>
      <c r="X63" s="836"/>
      <c r="Y63" s="836"/>
      <c r="Z63" s="836"/>
      <c r="AA63" s="836"/>
      <c r="AB63" s="836"/>
      <c r="AC63" s="836"/>
      <c r="AD63" s="836"/>
      <c r="AE63" s="837"/>
      <c r="AF63" s="838">
        <v>201703</v>
      </c>
      <c r="AG63" s="839"/>
      <c r="AH63" s="839"/>
      <c r="AI63" s="839"/>
      <c r="AJ63" s="840"/>
      <c r="AK63" s="841"/>
      <c r="AL63" s="836"/>
      <c r="AM63" s="836"/>
      <c r="AN63" s="836"/>
      <c r="AO63" s="836"/>
      <c r="AP63" s="839">
        <v>602917</v>
      </c>
      <c r="AQ63" s="839"/>
      <c r="AR63" s="839"/>
      <c r="AS63" s="839"/>
      <c r="AT63" s="839"/>
      <c r="AU63" s="839">
        <v>186154</v>
      </c>
      <c r="AV63" s="839"/>
      <c r="AW63" s="839"/>
      <c r="AX63" s="839"/>
      <c r="AY63" s="839"/>
      <c r="AZ63" s="843"/>
      <c r="BA63" s="843"/>
      <c r="BB63" s="843"/>
      <c r="BC63" s="843"/>
      <c r="BD63" s="843"/>
      <c r="BE63" s="844"/>
      <c r="BF63" s="844"/>
      <c r="BG63" s="844"/>
      <c r="BH63" s="844"/>
      <c r="BI63" s="845"/>
      <c r="BJ63" s="846" t="s">
        <v>122</v>
      </c>
      <c r="BK63" s="847"/>
      <c r="BL63" s="847"/>
      <c r="BM63" s="847"/>
      <c r="BN63" s="848"/>
      <c r="BO63" s="235"/>
      <c r="BP63" s="235"/>
      <c r="BQ63" s="232">
        <v>57</v>
      </c>
      <c r="BR63" s="233"/>
      <c r="BS63" s="765"/>
      <c r="BT63" s="766"/>
      <c r="BU63" s="766"/>
      <c r="BV63" s="766"/>
      <c r="BW63" s="766"/>
      <c r="BX63" s="766"/>
      <c r="BY63" s="766"/>
      <c r="BZ63" s="766"/>
      <c r="CA63" s="766"/>
      <c r="CB63" s="766"/>
      <c r="CC63" s="766"/>
      <c r="CD63" s="766"/>
      <c r="CE63" s="766"/>
      <c r="CF63" s="766"/>
      <c r="CG63" s="767"/>
      <c r="CH63" s="768"/>
      <c r="CI63" s="760"/>
      <c r="CJ63" s="760"/>
      <c r="CK63" s="760"/>
      <c r="CL63" s="769"/>
      <c r="CM63" s="768"/>
      <c r="CN63" s="760"/>
      <c r="CO63" s="760"/>
      <c r="CP63" s="760"/>
      <c r="CQ63" s="769"/>
      <c r="CR63" s="768"/>
      <c r="CS63" s="760"/>
      <c r="CT63" s="760"/>
      <c r="CU63" s="760"/>
      <c r="CV63" s="769"/>
      <c r="CW63" s="768"/>
      <c r="CX63" s="760"/>
      <c r="CY63" s="760"/>
      <c r="CZ63" s="760"/>
      <c r="DA63" s="769"/>
      <c r="DB63" s="768"/>
      <c r="DC63" s="760"/>
      <c r="DD63" s="760"/>
      <c r="DE63" s="760"/>
      <c r="DF63" s="769"/>
      <c r="DG63" s="768"/>
      <c r="DH63" s="760"/>
      <c r="DI63" s="760"/>
      <c r="DJ63" s="760"/>
      <c r="DK63" s="769"/>
      <c r="DL63" s="768"/>
      <c r="DM63" s="760"/>
      <c r="DN63" s="760"/>
      <c r="DO63" s="760"/>
      <c r="DP63" s="769"/>
      <c r="DQ63" s="768"/>
      <c r="DR63" s="760"/>
      <c r="DS63" s="760"/>
      <c r="DT63" s="760"/>
      <c r="DU63" s="769"/>
      <c r="DV63" s="765"/>
      <c r="DW63" s="766"/>
      <c r="DX63" s="766"/>
      <c r="DY63" s="766"/>
      <c r="DZ63" s="770"/>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65"/>
      <c r="BT64" s="766"/>
      <c r="BU64" s="766"/>
      <c r="BV64" s="766"/>
      <c r="BW64" s="766"/>
      <c r="BX64" s="766"/>
      <c r="BY64" s="766"/>
      <c r="BZ64" s="766"/>
      <c r="CA64" s="766"/>
      <c r="CB64" s="766"/>
      <c r="CC64" s="766"/>
      <c r="CD64" s="766"/>
      <c r="CE64" s="766"/>
      <c r="CF64" s="766"/>
      <c r="CG64" s="767"/>
      <c r="CH64" s="768"/>
      <c r="CI64" s="760"/>
      <c r="CJ64" s="760"/>
      <c r="CK64" s="760"/>
      <c r="CL64" s="769"/>
      <c r="CM64" s="768"/>
      <c r="CN64" s="760"/>
      <c r="CO64" s="760"/>
      <c r="CP64" s="760"/>
      <c r="CQ64" s="769"/>
      <c r="CR64" s="768"/>
      <c r="CS64" s="760"/>
      <c r="CT64" s="760"/>
      <c r="CU64" s="760"/>
      <c r="CV64" s="769"/>
      <c r="CW64" s="768"/>
      <c r="CX64" s="760"/>
      <c r="CY64" s="760"/>
      <c r="CZ64" s="760"/>
      <c r="DA64" s="769"/>
      <c r="DB64" s="768"/>
      <c r="DC64" s="760"/>
      <c r="DD64" s="760"/>
      <c r="DE64" s="760"/>
      <c r="DF64" s="769"/>
      <c r="DG64" s="768"/>
      <c r="DH64" s="760"/>
      <c r="DI64" s="760"/>
      <c r="DJ64" s="760"/>
      <c r="DK64" s="769"/>
      <c r="DL64" s="768"/>
      <c r="DM64" s="760"/>
      <c r="DN64" s="760"/>
      <c r="DO64" s="760"/>
      <c r="DP64" s="769"/>
      <c r="DQ64" s="768"/>
      <c r="DR64" s="760"/>
      <c r="DS64" s="760"/>
      <c r="DT64" s="760"/>
      <c r="DU64" s="769"/>
      <c r="DV64" s="765"/>
      <c r="DW64" s="766"/>
      <c r="DX64" s="766"/>
      <c r="DY64" s="766"/>
      <c r="DZ64" s="770"/>
      <c r="EA64" s="224"/>
    </row>
    <row r="65" spans="1:131" ht="26.25" customHeight="1" thickBot="1" x14ac:dyDescent="0.25">
      <c r="A65" s="226" t="s">
        <v>411</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65"/>
      <c r="BT65" s="766"/>
      <c r="BU65" s="766"/>
      <c r="BV65" s="766"/>
      <c r="BW65" s="766"/>
      <c r="BX65" s="766"/>
      <c r="BY65" s="766"/>
      <c r="BZ65" s="766"/>
      <c r="CA65" s="766"/>
      <c r="CB65" s="766"/>
      <c r="CC65" s="766"/>
      <c r="CD65" s="766"/>
      <c r="CE65" s="766"/>
      <c r="CF65" s="766"/>
      <c r="CG65" s="767"/>
      <c r="CH65" s="768"/>
      <c r="CI65" s="760"/>
      <c r="CJ65" s="760"/>
      <c r="CK65" s="760"/>
      <c r="CL65" s="769"/>
      <c r="CM65" s="768"/>
      <c r="CN65" s="760"/>
      <c r="CO65" s="760"/>
      <c r="CP65" s="760"/>
      <c r="CQ65" s="769"/>
      <c r="CR65" s="768"/>
      <c r="CS65" s="760"/>
      <c r="CT65" s="760"/>
      <c r="CU65" s="760"/>
      <c r="CV65" s="769"/>
      <c r="CW65" s="768"/>
      <c r="CX65" s="760"/>
      <c r="CY65" s="760"/>
      <c r="CZ65" s="760"/>
      <c r="DA65" s="769"/>
      <c r="DB65" s="768"/>
      <c r="DC65" s="760"/>
      <c r="DD65" s="760"/>
      <c r="DE65" s="760"/>
      <c r="DF65" s="769"/>
      <c r="DG65" s="768"/>
      <c r="DH65" s="760"/>
      <c r="DI65" s="760"/>
      <c r="DJ65" s="760"/>
      <c r="DK65" s="769"/>
      <c r="DL65" s="768"/>
      <c r="DM65" s="760"/>
      <c r="DN65" s="760"/>
      <c r="DO65" s="760"/>
      <c r="DP65" s="769"/>
      <c r="DQ65" s="768"/>
      <c r="DR65" s="760"/>
      <c r="DS65" s="760"/>
      <c r="DT65" s="760"/>
      <c r="DU65" s="769"/>
      <c r="DV65" s="765"/>
      <c r="DW65" s="766"/>
      <c r="DX65" s="766"/>
      <c r="DY65" s="766"/>
      <c r="DZ65" s="770"/>
      <c r="EA65" s="224"/>
    </row>
    <row r="66" spans="1:131" ht="26.25" customHeight="1" x14ac:dyDescent="0.2">
      <c r="A66" s="714" t="s">
        <v>412</v>
      </c>
      <c r="B66" s="715"/>
      <c r="C66" s="715"/>
      <c r="D66" s="715"/>
      <c r="E66" s="715"/>
      <c r="F66" s="715"/>
      <c r="G66" s="715"/>
      <c r="H66" s="715"/>
      <c r="I66" s="715"/>
      <c r="J66" s="715"/>
      <c r="K66" s="715"/>
      <c r="L66" s="715"/>
      <c r="M66" s="715"/>
      <c r="N66" s="715"/>
      <c r="O66" s="715"/>
      <c r="P66" s="716"/>
      <c r="Q66" s="720" t="s">
        <v>385</v>
      </c>
      <c r="R66" s="721"/>
      <c r="S66" s="721"/>
      <c r="T66" s="721"/>
      <c r="U66" s="722"/>
      <c r="V66" s="720" t="s">
        <v>386</v>
      </c>
      <c r="W66" s="721"/>
      <c r="X66" s="721"/>
      <c r="Y66" s="721"/>
      <c r="Z66" s="722"/>
      <c r="AA66" s="720" t="s">
        <v>387</v>
      </c>
      <c r="AB66" s="721"/>
      <c r="AC66" s="721"/>
      <c r="AD66" s="721"/>
      <c r="AE66" s="722"/>
      <c r="AF66" s="849" t="s">
        <v>388</v>
      </c>
      <c r="AG66" s="809"/>
      <c r="AH66" s="809"/>
      <c r="AI66" s="809"/>
      <c r="AJ66" s="850"/>
      <c r="AK66" s="720" t="s">
        <v>389</v>
      </c>
      <c r="AL66" s="715"/>
      <c r="AM66" s="715"/>
      <c r="AN66" s="715"/>
      <c r="AO66" s="716"/>
      <c r="AP66" s="720" t="s">
        <v>390</v>
      </c>
      <c r="AQ66" s="721"/>
      <c r="AR66" s="721"/>
      <c r="AS66" s="721"/>
      <c r="AT66" s="722"/>
      <c r="AU66" s="720" t="s">
        <v>413</v>
      </c>
      <c r="AV66" s="721"/>
      <c r="AW66" s="721"/>
      <c r="AX66" s="721"/>
      <c r="AY66" s="722"/>
      <c r="AZ66" s="720" t="s">
        <v>365</v>
      </c>
      <c r="BA66" s="721"/>
      <c r="BB66" s="721"/>
      <c r="BC66" s="721"/>
      <c r="BD66" s="727"/>
      <c r="BE66" s="235"/>
      <c r="BF66" s="235"/>
      <c r="BG66" s="235"/>
      <c r="BH66" s="235"/>
      <c r="BI66" s="235"/>
      <c r="BJ66" s="235"/>
      <c r="BK66" s="235"/>
      <c r="BL66" s="235"/>
      <c r="BM66" s="235"/>
      <c r="BN66" s="235"/>
      <c r="BO66" s="235"/>
      <c r="BP66" s="235"/>
      <c r="BQ66" s="232">
        <v>60</v>
      </c>
      <c r="BR66" s="237"/>
      <c r="BS66" s="854"/>
      <c r="BT66" s="855"/>
      <c r="BU66" s="855"/>
      <c r="BV66" s="855"/>
      <c r="BW66" s="855"/>
      <c r="BX66" s="855"/>
      <c r="BY66" s="855"/>
      <c r="BZ66" s="855"/>
      <c r="CA66" s="855"/>
      <c r="CB66" s="855"/>
      <c r="CC66" s="855"/>
      <c r="CD66" s="855"/>
      <c r="CE66" s="855"/>
      <c r="CF66" s="855"/>
      <c r="CG66" s="860"/>
      <c r="CH66" s="857"/>
      <c r="CI66" s="858"/>
      <c r="CJ66" s="858"/>
      <c r="CK66" s="858"/>
      <c r="CL66" s="859"/>
      <c r="CM66" s="857"/>
      <c r="CN66" s="858"/>
      <c r="CO66" s="858"/>
      <c r="CP66" s="858"/>
      <c r="CQ66" s="859"/>
      <c r="CR66" s="857"/>
      <c r="CS66" s="858"/>
      <c r="CT66" s="858"/>
      <c r="CU66" s="858"/>
      <c r="CV66" s="859"/>
      <c r="CW66" s="857"/>
      <c r="CX66" s="858"/>
      <c r="CY66" s="858"/>
      <c r="CZ66" s="858"/>
      <c r="DA66" s="859"/>
      <c r="DB66" s="857"/>
      <c r="DC66" s="858"/>
      <c r="DD66" s="858"/>
      <c r="DE66" s="858"/>
      <c r="DF66" s="859"/>
      <c r="DG66" s="857"/>
      <c r="DH66" s="858"/>
      <c r="DI66" s="858"/>
      <c r="DJ66" s="858"/>
      <c r="DK66" s="859"/>
      <c r="DL66" s="857"/>
      <c r="DM66" s="858"/>
      <c r="DN66" s="858"/>
      <c r="DO66" s="858"/>
      <c r="DP66" s="859"/>
      <c r="DQ66" s="857"/>
      <c r="DR66" s="858"/>
      <c r="DS66" s="858"/>
      <c r="DT66" s="858"/>
      <c r="DU66" s="859"/>
      <c r="DV66" s="854"/>
      <c r="DW66" s="855"/>
      <c r="DX66" s="855"/>
      <c r="DY66" s="855"/>
      <c r="DZ66" s="856"/>
      <c r="EA66" s="224"/>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51"/>
      <c r="AG67" s="812"/>
      <c r="AH67" s="812"/>
      <c r="AI67" s="812"/>
      <c r="AJ67" s="852"/>
      <c r="AK67" s="853"/>
      <c r="AL67" s="718"/>
      <c r="AM67" s="718"/>
      <c r="AN67" s="718"/>
      <c r="AO67" s="719"/>
      <c r="AP67" s="723"/>
      <c r="AQ67" s="724"/>
      <c r="AR67" s="724"/>
      <c r="AS67" s="724"/>
      <c r="AT67" s="725"/>
      <c r="AU67" s="723"/>
      <c r="AV67" s="724"/>
      <c r="AW67" s="724"/>
      <c r="AX67" s="724"/>
      <c r="AY67" s="725"/>
      <c r="AZ67" s="723"/>
      <c r="BA67" s="724"/>
      <c r="BB67" s="724"/>
      <c r="BC67" s="724"/>
      <c r="BD67" s="729"/>
      <c r="BE67" s="235"/>
      <c r="BF67" s="235"/>
      <c r="BG67" s="235"/>
      <c r="BH67" s="235"/>
      <c r="BI67" s="235"/>
      <c r="BJ67" s="235"/>
      <c r="BK67" s="235"/>
      <c r="BL67" s="235"/>
      <c r="BM67" s="235"/>
      <c r="BN67" s="235"/>
      <c r="BO67" s="235"/>
      <c r="BP67" s="235"/>
      <c r="BQ67" s="232">
        <v>61</v>
      </c>
      <c r="BR67" s="237"/>
      <c r="BS67" s="854"/>
      <c r="BT67" s="855"/>
      <c r="BU67" s="855"/>
      <c r="BV67" s="855"/>
      <c r="BW67" s="855"/>
      <c r="BX67" s="855"/>
      <c r="BY67" s="855"/>
      <c r="BZ67" s="855"/>
      <c r="CA67" s="855"/>
      <c r="CB67" s="855"/>
      <c r="CC67" s="855"/>
      <c r="CD67" s="855"/>
      <c r="CE67" s="855"/>
      <c r="CF67" s="855"/>
      <c r="CG67" s="860"/>
      <c r="CH67" s="857"/>
      <c r="CI67" s="858"/>
      <c r="CJ67" s="858"/>
      <c r="CK67" s="858"/>
      <c r="CL67" s="859"/>
      <c r="CM67" s="857"/>
      <c r="CN67" s="858"/>
      <c r="CO67" s="858"/>
      <c r="CP67" s="858"/>
      <c r="CQ67" s="859"/>
      <c r="CR67" s="857"/>
      <c r="CS67" s="858"/>
      <c r="CT67" s="858"/>
      <c r="CU67" s="858"/>
      <c r="CV67" s="859"/>
      <c r="CW67" s="857"/>
      <c r="CX67" s="858"/>
      <c r="CY67" s="858"/>
      <c r="CZ67" s="858"/>
      <c r="DA67" s="859"/>
      <c r="DB67" s="857"/>
      <c r="DC67" s="858"/>
      <c r="DD67" s="858"/>
      <c r="DE67" s="858"/>
      <c r="DF67" s="859"/>
      <c r="DG67" s="857"/>
      <c r="DH67" s="858"/>
      <c r="DI67" s="858"/>
      <c r="DJ67" s="858"/>
      <c r="DK67" s="859"/>
      <c r="DL67" s="857"/>
      <c r="DM67" s="858"/>
      <c r="DN67" s="858"/>
      <c r="DO67" s="858"/>
      <c r="DP67" s="859"/>
      <c r="DQ67" s="857"/>
      <c r="DR67" s="858"/>
      <c r="DS67" s="858"/>
      <c r="DT67" s="858"/>
      <c r="DU67" s="859"/>
      <c r="DV67" s="854"/>
      <c r="DW67" s="855"/>
      <c r="DX67" s="855"/>
      <c r="DY67" s="855"/>
      <c r="DZ67" s="856"/>
      <c r="EA67" s="224"/>
    </row>
    <row r="68" spans="1:131" ht="26.25" customHeight="1" thickTop="1" x14ac:dyDescent="0.2">
      <c r="A68" s="230">
        <v>1</v>
      </c>
      <c r="B68" s="864" t="s">
        <v>567</v>
      </c>
      <c r="C68" s="865"/>
      <c r="D68" s="865"/>
      <c r="E68" s="865"/>
      <c r="F68" s="865"/>
      <c r="G68" s="865"/>
      <c r="H68" s="865"/>
      <c r="I68" s="865"/>
      <c r="J68" s="865"/>
      <c r="K68" s="865"/>
      <c r="L68" s="865"/>
      <c r="M68" s="865"/>
      <c r="N68" s="865"/>
      <c r="O68" s="865"/>
      <c r="P68" s="866"/>
      <c r="Q68" s="867">
        <v>3540</v>
      </c>
      <c r="R68" s="861"/>
      <c r="S68" s="861"/>
      <c r="T68" s="861"/>
      <c r="U68" s="861"/>
      <c r="V68" s="861">
        <v>3472</v>
      </c>
      <c r="W68" s="861"/>
      <c r="X68" s="861"/>
      <c r="Y68" s="861"/>
      <c r="Z68" s="861"/>
      <c r="AA68" s="861">
        <f>Q68-V68</f>
        <v>68</v>
      </c>
      <c r="AB68" s="861"/>
      <c r="AC68" s="861"/>
      <c r="AD68" s="861"/>
      <c r="AE68" s="861"/>
      <c r="AF68" s="861">
        <f>AA68</f>
        <v>68</v>
      </c>
      <c r="AG68" s="861"/>
      <c r="AH68" s="861"/>
      <c r="AI68" s="861"/>
      <c r="AJ68" s="861"/>
      <c r="AK68" s="861">
        <v>370</v>
      </c>
      <c r="AL68" s="861"/>
      <c r="AM68" s="861"/>
      <c r="AN68" s="861"/>
      <c r="AO68" s="861"/>
      <c r="AP68" s="861">
        <v>32</v>
      </c>
      <c r="AQ68" s="861"/>
      <c r="AR68" s="861"/>
      <c r="AS68" s="861"/>
      <c r="AT68" s="861"/>
      <c r="AU68" s="861">
        <f>AP68</f>
        <v>32</v>
      </c>
      <c r="AV68" s="861"/>
      <c r="AW68" s="861"/>
      <c r="AX68" s="861"/>
      <c r="AY68" s="861"/>
      <c r="AZ68" s="862"/>
      <c r="BA68" s="862"/>
      <c r="BB68" s="862"/>
      <c r="BC68" s="862"/>
      <c r="BD68" s="863"/>
      <c r="BE68" s="235"/>
      <c r="BF68" s="235"/>
      <c r="BG68" s="235"/>
      <c r="BH68" s="235"/>
      <c r="BI68" s="235"/>
      <c r="BJ68" s="235"/>
      <c r="BK68" s="235"/>
      <c r="BL68" s="235"/>
      <c r="BM68" s="235"/>
      <c r="BN68" s="235"/>
      <c r="BO68" s="235"/>
      <c r="BP68" s="235"/>
      <c r="BQ68" s="232">
        <v>62</v>
      </c>
      <c r="BR68" s="237"/>
      <c r="BS68" s="854"/>
      <c r="BT68" s="855"/>
      <c r="BU68" s="855"/>
      <c r="BV68" s="855"/>
      <c r="BW68" s="855"/>
      <c r="BX68" s="855"/>
      <c r="BY68" s="855"/>
      <c r="BZ68" s="855"/>
      <c r="CA68" s="855"/>
      <c r="CB68" s="855"/>
      <c r="CC68" s="855"/>
      <c r="CD68" s="855"/>
      <c r="CE68" s="855"/>
      <c r="CF68" s="855"/>
      <c r="CG68" s="860"/>
      <c r="CH68" s="857"/>
      <c r="CI68" s="858"/>
      <c r="CJ68" s="858"/>
      <c r="CK68" s="858"/>
      <c r="CL68" s="859"/>
      <c r="CM68" s="857"/>
      <c r="CN68" s="858"/>
      <c r="CO68" s="858"/>
      <c r="CP68" s="858"/>
      <c r="CQ68" s="859"/>
      <c r="CR68" s="857"/>
      <c r="CS68" s="858"/>
      <c r="CT68" s="858"/>
      <c r="CU68" s="858"/>
      <c r="CV68" s="859"/>
      <c r="CW68" s="857"/>
      <c r="CX68" s="858"/>
      <c r="CY68" s="858"/>
      <c r="CZ68" s="858"/>
      <c r="DA68" s="859"/>
      <c r="DB68" s="857"/>
      <c r="DC68" s="858"/>
      <c r="DD68" s="858"/>
      <c r="DE68" s="858"/>
      <c r="DF68" s="859"/>
      <c r="DG68" s="857"/>
      <c r="DH68" s="858"/>
      <c r="DI68" s="858"/>
      <c r="DJ68" s="858"/>
      <c r="DK68" s="859"/>
      <c r="DL68" s="857"/>
      <c r="DM68" s="858"/>
      <c r="DN68" s="858"/>
      <c r="DO68" s="858"/>
      <c r="DP68" s="859"/>
      <c r="DQ68" s="857"/>
      <c r="DR68" s="858"/>
      <c r="DS68" s="858"/>
      <c r="DT68" s="858"/>
      <c r="DU68" s="859"/>
      <c r="DV68" s="854"/>
      <c r="DW68" s="855"/>
      <c r="DX68" s="855"/>
      <c r="DY68" s="855"/>
      <c r="DZ68" s="856"/>
      <c r="EA68" s="224"/>
    </row>
    <row r="69" spans="1:131" ht="26.25" customHeight="1" x14ac:dyDescent="0.2">
      <c r="A69" s="232">
        <v>2</v>
      </c>
      <c r="B69" s="864"/>
      <c r="C69" s="865"/>
      <c r="D69" s="865"/>
      <c r="E69" s="865"/>
      <c r="F69" s="865"/>
      <c r="G69" s="865"/>
      <c r="H69" s="865"/>
      <c r="I69" s="865"/>
      <c r="J69" s="865"/>
      <c r="K69" s="865"/>
      <c r="L69" s="865"/>
      <c r="M69" s="865"/>
      <c r="N69" s="865"/>
      <c r="O69" s="865"/>
      <c r="P69" s="866"/>
      <c r="Q69" s="868"/>
      <c r="R69" s="824"/>
      <c r="S69" s="824"/>
      <c r="T69" s="824"/>
      <c r="U69" s="824"/>
      <c r="V69" s="824"/>
      <c r="W69" s="824"/>
      <c r="X69" s="824"/>
      <c r="Y69" s="824"/>
      <c r="Z69" s="824"/>
      <c r="AA69" s="824"/>
      <c r="AB69" s="824"/>
      <c r="AC69" s="824"/>
      <c r="AD69" s="824"/>
      <c r="AE69" s="824"/>
      <c r="AF69" s="824"/>
      <c r="AG69" s="824"/>
      <c r="AH69" s="824"/>
      <c r="AI69" s="824"/>
      <c r="AJ69" s="824"/>
      <c r="AK69" s="824"/>
      <c r="AL69" s="824"/>
      <c r="AM69" s="824"/>
      <c r="AN69" s="824"/>
      <c r="AO69" s="824"/>
      <c r="AP69" s="824"/>
      <c r="AQ69" s="824"/>
      <c r="AR69" s="824"/>
      <c r="AS69" s="824"/>
      <c r="AT69" s="824"/>
      <c r="AU69" s="824"/>
      <c r="AV69" s="824"/>
      <c r="AW69" s="824"/>
      <c r="AX69" s="824"/>
      <c r="AY69" s="824"/>
      <c r="AZ69" s="826"/>
      <c r="BA69" s="826"/>
      <c r="BB69" s="826"/>
      <c r="BC69" s="826"/>
      <c r="BD69" s="827"/>
      <c r="BE69" s="235"/>
      <c r="BF69" s="235"/>
      <c r="BG69" s="235"/>
      <c r="BH69" s="235"/>
      <c r="BI69" s="235"/>
      <c r="BJ69" s="235"/>
      <c r="BK69" s="235"/>
      <c r="BL69" s="235"/>
      <c r="BM69" s="235"/>
      <c r="BN69" s="235"/>
      <c r="BO69" s="235"/>
      <c r="BP69" s="235"/>
      <c r="BQ69" s="232">
        <v>63</v>
      </c>
      <c r="BR69" s="237"/>
      <c r="BS69" s="854"/>
      <c r="BT69" s="855"/>
      <c r="BU69" s="855"/>
      <c r="BV69" s="855"/>
      <c r="BW69" s="855"/>
      <c r="BX69" s="855"/>
      <c r="BY69" s="855"/>
      <c r="BZ69" s="855"/>
      <c r="CA69" s="855"/>
      <c r="CB69" s="855"/>
      <c r="CC69" s="855"/>
      <c r="CD69" s="855"/>
      <c r="CE69" s="855"/>
      <c r="CF69" s="855"/>
      <c r="CG69" s="860"/>
      <c r="CH69" s="857"/>
      <c r="CI69" s="858"/>
      <c r="CJ69" s="858"/>
      <c r="CK69" s="858"/>
      <c r="CL69" s="859"/>
      <c r="CM69" s="857"/>
      <c r="CN69" s="858"/>
      <c r="CO69" s="858"/>
      <c r="CP69" s="858"/>
      <c r="CQ69" s="859"/>
      <c r="CR69" s="857"/>
      <c r="CS69" s="858"/>
      <c r="CT69" s="858"/>
      <c r="CU69" s="858"/>
      <c r="CV69" s="859"/>
      <c r="CW69" s="857"/>
      <c r="CX69" s="858"/>
      <c r="CY69" s="858"/>
      <c r="CZ69" s="858"/>
      <c r="DA69" s="859"/>
      <c r="DB69" s="857"/>
      <c r="DC69" s="858"/>
      <c r="DD69" s="858"/>
      <c r="DE69" s="858"/>
      <c r="DF69" s="859"/>
      <c r="DG69" s="857"/>
      <c r="DH69" s="858"/>
      <c r="DI69" s="858"/>
      <c r="DJ69" s="858"/>
      <c r="DK69" s="859"/>
      <c r="DL69" s="857"/>
      <c r="DM69" s="858"/>
      <c r="DN69" s="858"/>
      <c r="DO69" s="858"/>
      <c r="DP69" s="859"/>
      <c r="DQ69" s="857"/>
      <c r="DR69" s="858"/>
      <c r="DS69" s="858"/>
      <c r="DT69" s="858"/>
      <c r="DU69" s="859"/>
      <c r="DV69" s="854"/>
      <c r="DW69" s="855"/>
      <c r="DX69" s="855"/>
      <c r="DY69" s="855"/>
      <c r="DZ69" s="856"/>
      <c r="EA69" s="224"/>
    </row>
    <row r="70" spans="1:131" ht="26.25" customHeight="1" x14ac:dyDescent="0.2">
      <c r="A70" s="232">
        <v>3</v>
      </c>
      <c r="B70" s="864"/>
      <c r="C70" s="865"/>
      <c r="D70" s="865"/>
      <c r="E70" s="865"/>
      <c r="F70" s="865"/>
      <c r="G70" s="865"/>
      <c r="H70" s="865"/>
      <c r="I70" s="865"/>
      <c r="J70" s="865"/>
      <c r="K70" s="865"/>
      <c r="L70" s="865"/>
      <c r="M70" s="865"/>
      <c r="N70" s="865"/>
      <c r="O70" s="865"/>
      <c r="P70" s="866"/>
      <c r="Q70" s="868"/>
      <c r="R70" s="824"/>
      <c r="S70" s="824"/>
      <c r="T70" s="824"/>
      <c r="U70" s="824"/>
      <c r="V70" s="824"/>
      <c r="W70" s="824"/>
      <c r="X70" s="824"/>
      <c r="Y70" s="824"/>
      <c r="Z70" s="824"/>
      <c r="AA70" s="824"/>
      <c r="AB70" s="824"/>
      <c r="AC70" s="824"/>
      <c r="AD70" s="824"/>
      <c r="AE70" s="824"/>
      <c r="AF70" s="824"/>
      <c r="AG70" s="824"/>
      <c r="AH70" s="824"/>
      <c r="AI70" s="824"/>
      <c r="AJ70" s="824"/>
      <c r="AK70" s="824"/>
      <c r="AL70" s="824"/>
      <c r="AM70" s="824"/>
      <c r="AN70" s="824"/>
      <c r="AO70" s="824"/>
      <c r="AP70" s="824"/>
      <c r="AQ70" s="824"/>
      <c r="AR70" s="824"/>
      <c r="AS70" s="824"/>
      <c r="AT70" s="824"/>
      <c r="AU70" s="824"/>
      <c r="AV70" s="824"/>
      <c r="AW70" s="824"/>
      <c r="AX70" s="824"/>
      <c r="AY70" s="824"/>
      <c r="AZ70" s="826"/>
      <c r="BA70" s="826"/>
      <c r="BB70" s="826"/>
      <c r="BC70" s="826"/>
      <c r="BD70" s="827"/>
      <c r="BE70" s="235"/>
      <c r="BF70" s="235"/>
      <c r="BG70" s="235"/>
      <c r="BH70" s="235"/>
      <c r="BI70" s="235"/>
      <c r="BJ70" s="235"/>
      <c r="BK70" s="235"/>
      <c r="BL70" s="235"/>
      <c r="BM70" s="235"/>
      <c r="BN70" s="235"/>
      <c r="BO70" s="235"/>
      <c r="BP70" s="235"/>
      <c r="BQ70" s="232">
        <v>64</v>
      </c>
      <c r="BR70" s="237"/>
      <c r="BS70" s="854"/>
      <c r="BT70" s="855"/>
      <c r="BU70" s="855"/>
      <c r="BV70" s="855"/>
      <c r="BW70" s="855"/>
      <c r="BX70" s="855"/>
      <c r="BY70" s="855"/>
      <c r="BZ70" s="855"/>
      <c r="CA70" s="855"/>
      <c r="CB70" s="855"/>
      <c r="CC70" s="855"/>
      <c r="CD70" s="855"/>
      <c r="CE70" s="855"/>
      <c r="CF70" s="855"/>
      <c r="CG70" s="860"/>
      <c r="CH70" s="857"/>
      <c r="CI70" s="858"/>
      <c r="CJ70" s="858"/>
      <c r="CK70" s="858"/>
      <c r="CL70" s="859"/>
      <c r="CM70" s="857"/>
      <c r="CN70" s="858"/>
      <c r="CO70" s="858"/>
      <c r="CP70" s="858"/>
      <c r="CQ70" s="859"/>
      <c r="CR70" s="857"/>
      <c r="CS70" s="858"/>
      <c r="CT70" s="858"/>
      <c r="CU70" s="858"/>
      <c r="CV70" s="859"/>
      <c r="CW70" s="857"/>
      <c r="CX70" s="858"/>
      <c r="CY70" s="858"/>
      <c r="CZ70" s="858"/>
      <c r="DA70" s="859"/>
      <c r="DB70" s="857"/>
      <c r="DC70" s="858"/>
      <c r="DD70" s="858"/>
      <c r="DE70" s="858"/>
      <c r="DF70" s="859"/>
      <c r="DG70" s="857"/>
      <c r="DH70" s="858"/>
      <c r="DI70" s="858"/>
      <c r="DJ70" s="858"/>
      <c r="DK70" s="859"/>
      <c r="DL70" s="857"/>
      <c r="DM70" s="858"/>
      <c r="DN70" s="858"/>
      <c r="DO70" s="858"/>
      <c r="DP70" s="859"/>
      <c r="DQ70" s="857"/>
      <c r="DR70" s="858"/>
      <c r="DS70" s="858"/>
      <c r="DT70" s="858"/>
      <c r="DU70" s="859"/>
      <c r="DV70" s="854"/>
      <c r="DW70" s="855"/>
      <c r="DX70" s="855"/>
      <c r="DY70" s="855"/>
      <c r="DZ70" s="856"/>
      <c r="EA70" s="224"/>
    </row>
    <row r="71" spans="1:131" ht="26.25" customHeight="1" x14ac:dyDescent="0.2">
      <c r="A71" s="232">
        <v>4</v>
      </c>
      <c r="B71" s="864"/>
      <c r="C71" s="865"/>
      <c r="D71" s="865"/>
      <c r="E71" s="865"/>
      <c r="F71" s="865"/>
      <c r="G71" s="865"/>
      <c r="H71" s="865"/>
      <c r="I71" s="865"/>
      <c r="J71" s="865"/>
      <c r="K71" s="865"/>
      <c r="L71" s="865"/>
      <c r="M71" s="865"/>
      <c r="N71" s="865"/>
      <c r="O71" s="865"/>
      <c r="P71" s="866"/>
      <c r="Q71" s="868"/>
      <c r="R71" s="824"/>
      <c r="S71" s="824"/>
      <c r="T71" s="824"/>
      <c r="U71" s="824"/>
      <c r="V71" s="824"/>
      <c r="W71" s="824"/>
      <c r="X71" s="824"/>
      <c r="Y71" s="824"/>
      <c r="Z71" s="824"/>
      <c r="AA71" s="824"/>
      <c r="AB71" s="824"/>
      <c r="AC71" s="824"/>
      <c r="AD71" s="824"/>
      <c r="AE71" s="824"/>
      <c r="AF71" s="824"/>
      <c r="AG71" s="824"/>
      <c r="AH71" s="824"/>
      <c r="AI71" s="824"/>
      <c r="AJ71" s="824"/>
      <c r="AK71" s="824"/>
      <c r="AL71" s="824"/>
      <c r="AM71" s="824"/>
      <c r="AN71" s="824"/>
      <c r="AO71" s="824"/>
      <c r="AP71" s="824"/>
      <c r="AQ71" s="824"/>
      <c r="AR71" s="824"/>
      <c r="AS71" s="824"/>
      <c r="AT71" s="824"/>
      <c r="AU71" s="824"/>
      <c r="AV71" s="824"/>
      <c r="AW71" s="824"/>
      <c r="AX71" s="824"/>
      <c r="AY71" s="824"/>
      <c r="AZ71" s="826"/>
      <c r="BA71" s="826"/>
      <c r="BB71" s="826"/>
      <c r="BC71" s="826"/>
      <c r="BD71" s="827"/>
      <c r="BE71" s="235"/>
      <c r="BF71" s="235"/>
      <c r="BG71" s="235"/>
      <c r="BH71" s="235"/>
      <c r="BI71" s="235"/>
      <c r="BJ71" s="235"/>
      <c r="BK71" s="235"/>
      <c r="BL71" s="235"/>
      <c r="BM71" s="235"/>
      <c r="BN71" s="235"/>
      <c r="BO71" s="235"/>
      <c r="BP71" s="235"/>
      <c r="BQ71" s="232">
        <v>65</v>
      </c>
      <c r="BR71" s="237"/>
      <c r="BS71" s="854"/>
      <c r="BT71" s="855"/>
      <c r="BU71" s="855"/>
      <c r="BV71" s="855"/>
      <c r="BW71" s="855"/>
      <c r="BX71" s="855"/>
      <c r="BY71" s="855"/>
      <c r="BZ71" s="855"/>
      <c r="CA71" s="855"/>
      <c r="CB71" s="855"/>
      <c r="CC71" s="855"/>
      <c r="CD71" s="855"/>
      <c r="CE71" s="855"/>
      <c r="CF71" s="855"/>
      <c r="CG71" s="860"/>
      <c r="CH71" s="857"/>
      <c r="CI71" s="858"/>
      <c r="CJ71" s="858"/>
      <c r="CK71" s="858"/>
      <c r="CL71" s="859"/>
      <c r="CM71" s="857"/>
      <c r="CN71" s="858"/>
      <c r="CO71" s="858"/>
      <c r="CP71" s="858"/>
      <c r="CQ71" s="859"/>
      <c r="CR71" s="857"/>
      <c r="CS71" s="858"/>
      <c r="CT71" s="858"/>
      <c r="CU71" s="858"/>
      <c r="CV71" s="859"/>
      <c r="CW71" s="857"/>
      <c r="CX71" s="858"/>
      <c r="CY71" s="858"/>
      <c r="CZ71" s="858"/>
      <c r="DA71" s="859"/>
      <c r="DB71" s="857"/>
      <c r="DC71" s="858"/>
      <c r="DD71" s="858"/>
      <c r="DE71" s="858"/>
      <c r="DF71" s="859"/>
      <c r="DG71" s="857"/>
      <c r="DH71" s="858"/>
      <c r="DI71" s="858"/>
      <c r="DJ71" s="858"/>
      <c r="DK71" s="859"/>
      <c r="DL71" s="857"/>
      <c r="DM71" s="858"/>
      <c r="DN71" s="858"/>
      <c r="DO71" s="858"/>
      <c r="DP71" s="859"/>
      <c r="DQ71" s="857"/>
      <c r="DR71" s="858"/>
      <c r="DS71" s="858"/>
      <c r="DT71" s="858"/>
      <c r="DU71" s="859"/>
      <c r="DV71" s="854"/>
      <c r="DW71" s="855"/>
      <c r="DX71" s="855"/>
      <c r="DY71" s="855"/>
      <c r="DZ71" s="856"/>
      <c r="EA71" s="224"/>
    </row>
    <row r="72" spans="1:131" ht="26.25" customHeight="1" x14ac:dyDescent="0.2">
      <c r="A72" s="232">
        <v>5</v>
      </c>
      <c r="B72" s="864"/>
      <c r="C72" s="865"/>
      <c r="D72" s="865"/>
      <c r="E72" s="865"/>
      <c r="F72" s="865"/>
      <c r="G72" s="865"/>
      <c r="H72" s="865"/>
      <c r="I72" s="865"/>
      <c r="J72" s="865"/>
      <c r="K72" s="865"/>
      <c r="L72" s="865"/>
      <c r="M72" s="865"/>
      <c r="N72" s="865"/>
      <c r="O72" s="865"/>
      <c r="P72" s="866"/>
      <c r="Q72" s="868"/>
      <c r="R72" s="824"/>
      <c r="S72" s="824"/>
      <c r="T72" s="824"/>
      <c r="U72" s="824"/>
      <c r="V72" s="824"/>
      <c r="W72" s="824"/>
      <c r="X72" s="824"/>
      <c r="Y72" s="824"/>
      <c r="Z72" s="824"/>
      <c r="AA72" s="824"/>
      <c r="AB72" s="824"/>
      <c r="AC72" s="824"/>
      <c r="AD72" s="824"/>
      <c r="AE72" s="824"/>
      <c r="AF72" s="824"/>
      <c r="AG72" s="824"/>
      <c r="AH72" s="824"/>
      <c r="AI72" s="824"/>
      <c r="AJ72" s="824"/>
      <c r="AK72" s="824"/>
      <c r="AL72" s="824"/>
      <c r="AM72" s="824"/>
      <c r="AN72" s="824"/>
      <c r="AO72" s="824"/>
      <c r="AP72" s="824"/>
      <c r="AQ72" s="824"/>
      <c r="AR72" s="824"/>
      <c r="AS72" s="824"/>
      <c r="AT72" s="824"/>
      <c r="AU72" s="824"/>
      <c r="AV72" s="824"/>
      <c r="AW72" s="824"/>
      <c r="AX72" s="824"/>
      <c r="AY72" s="824"/>
      <c r="AZ72" s="826"/>
      <c r="BA72" s="826"/>
      <c r="BB72" s="826"/>
      <c r="BC72" s="826"/>
      <c r="BD72" s="827"/>
      <c r="BE72" s="235"/>
      <c r="BF72" s="235"/>
      <c r="BG72" s="235"/>
      <c r="BH72" s="235"/>
      <c r="BI72" s="235"/>
      <c r="BJ72" s="235"/>
      <c r="BK72" s="235"/>
      <c r="BL72" s="235"/>
      <c r="BM72" s="235"/>
      <c r="BN72" s="235"/>
      <c r="BO72" s="235"/>
      <c r="BP72" s="235"/>
      <c r="BQ72" s="232">
        <v>66</v>
      </c>
      <c r="BR72" s="237"/>
      <c r="BS72" s="854"/>
      <c r="BT72" s="855"/>
      <c r="BU72" s="855"/>
      <c r="BV72" s="855"/>
      <c r="BW72" s="855"/>
      <c r="BX72" s="855"/>
      <c r="BY72" s="855"/>
      <c r="BZ72" s="855"/>
      <c r="CA72" s="855"/>
      <c r="CB72" s="855"/>
      <c r="CC72" s="855"/>
      <c r="CD72" s="855"/>
      <c r="CE72" s="855"/>
      <c r="CF72" s="855"/>
      <c r="CG72" s="860"/>
      <c r="CH72" s="857"/>
      <c r="CI72" s="858"/>
      <c r="CJ72" s="858"/>
      <c r="CK72" s="858"/>
      <c r="CL72" s="859"/>
      <c r="CM72" s="857"/>
      <c r="CN72" s="858"/>
      <c r="CO72" s="858"/>
      <c r="CP72" s="858"/>
      <c r="CQ72" s="859"/>
      <c r="CR72" s="857"/>
      <c r="CS72" s="858"/>
      <c r="CT72" s="858"/>
      <c r="CU72" s="858"/>
      <c r="CV72" s="859"/>
      <c r="CW72" s="857"/>
      <c r="CX72" s="858"/>
      <c r="CY72" s="858"/>
      <c r="CZ72" s="858"/>
      <c r="DA72" s="859"/>
      <c r="DB72" s="857"/>
      <c r="DC72" s="858"/>
      <c r="DD72" s="858"/>
      <c r="DE72" s="858"/>
      <c r="DF72" s="859"/>
      <c r="DG72" s="857"/>
      <c r="DH72" s="858"/>
      <c r="DI72" s="858"/>
      <c r="DJ72" s="858"/>
      <c r="DK72" s="859"/>
      <c r="DL72" s="857"/>
      <c r="DM72" s="858"/>
      <c r="DN72" s="858"/>
      <c r="DO72" s="858"/>
      <c r="DP72" s="859"/>
      <c r="DQ72" s="857"/>
      <c r="DR72" s="858"/>
      <c r="DS72" s="858"/>
      <c r="DT72" s="858"/>
      <c r="DU72" s="859"/>
      <c r="DV72" s="854"/>
      <c r="DW72" s="855"/>
      <c r="DX72" s="855"/>
      <c r="DY72" s="855"/>
      <c r="DZ72" s="856"/>
      <c r="EA72" s="224"/>
    </row>
    <row r="73" spans="1:131" ht="26.25" customHeight="1" x14ac:dyDescent="0.2">
      <c r="A73" s="232">
        <v>6</v>
      </c>
      <c r="B73" s="864"/>
      <c r="C73" s="865"/>
      <c r="D73" s="865"/>
      <c r="E73" s="865"/>
      <c r="F73" s="865"/>
      <c r="G73" s="865"/>
      <c r="H73" s="865"/>
      <c r="I73" s="865"/>
      <c r="J73" s="865"/>
      <c r="K73" s="865"/>
      <c r="L73" s="865"/>
      <c r="M73" s="865"/>
      <c r="N73" s="865"/>
      <c r="O73" s="865"/>
      <c r="P73" s="866"/>
      <c r="Q73" s="868"/>
      <c r="R73" s="824"/>
      <c r="S73" s="824"/>
      <c r="T73" s="824"/>
      <c r="U73" s="824"/>
      <c r="V73" s="824"/>
      <c r="W73" s="824"/>
      <c r="X73" s="824"/>
      <c r="Y73" s="824"/>
      <c r="Z73" s="824"/>
      <c r="AA73" s="824"/>
      <c r="AB73" s="824"/>
      <c r="AC73" s="824"/>
      <c r="AD73" s="824"/>
      <c r="AE73" s="824"/>
      <c r="AF73" s="824"/>
      <c r="AG73" s="824"/>
      <c r="AH73" s="824"/>
      <c r="AI73" s="824"/>
      <c r="AJ73" s="824"/>
      <c r="AK73" s="824"/>
      <c r="AL73" s="824"/>
      <c r="AM73" s="824"/>
      <c r="AN73" s="824"/>
      <c r="AO73" s="824"/>
      <c r="AP73" s="824"/>
      <c r="AQ73" s="824"/>
      <c r="AR73" s="824"/>
      <c r="AS73" s="824"/>
      <c r="AT73" s="824"/>
      <c r="AU73" s="824"/>
      <c r="AV73" s="824"/>
      <c r="AW73" s="824"/>
      <c r="AX73" s="824"/>
      <c r="AY73" s="824"/>
      <c r="AZ73" s="826"/>
      <c r="BA73" s="826"/>
      <c r="BB73" s="826"/>
      <c r="BC73" s="826"/>
      <c r="BD73" s="827"/>
      <c r="BE73" s="235"/>
      <c r="BF73" s="235"/>
      <c r="BG73" s="235"/>
      <c r="BH73" s="235"/>
      <c r="BI73" s="235"/>
      <c r="BJ73" s="235"/>
      <c r="BK73" s="235"/>
      <c r="BL73" s="235"/>
      <c r="BM73" s="235"/>
      <c r="BN73" s="235"/>
      <c r="BO73" s="235"/>
      <c r="BP73" s="235"/>
      <c r="BQ73" s="232">
        <v>67</v>
      </c>
      <c r="BR73" s="237"/>
      <c r="BS73" s="854"/>
      <c r="BT73" s="855"/>
      <c r="BU73" s="855"/>
      <c r="BV73" s="855"/>
      <c r="BW73" s="855"/>
      <c r="BX73" s="855"/>
      <c r="BY73" s="855"/>
      <c r="BZ73" s="855"/>
      <c r="CA73" s="855"/>
      <c r="CB73" s="855"/>
      <c r="CC73" s="855"/>
      <c r="CD73" s="855"/>
      <c r="CE73" s="855"/>
      <c r="CF73" s="855"/>
      <c r="CG73" s="860"/>
      <c r="CH73" s="857"/>
      <c r="CI73" s="858"/>
      <c r="CJ73" s="858"/>
      <c r="CK73" s="858"/>
      <c r="CL73" s="859"/>
      <c r="CM73" s="857"/>
      <c r="CN73" s="858"/>
      <c r="CO73" s="858"/>
      <c r="CP73" s="858"/>
      <c r="CQ73" s="859"/>
      <c r="CR73" s="857"/>
      <c r="CS73" s="858"/>
      <c r="CT73" s="858"/>
      <c r="CU73" s="858"/>
      <c r="CV73" s="859"/>
      <c r="CW73" s="857"/>
      <c r="CX73" s="858"/>
      <c r="CY73" s="858"/>
      <c r="CZ73" s="858"/>
      <c r="DA73" s="859"/>
      <c r="DB73" s="857"/>
      <c r="DC73" s="858"/>
      <c r="DD73" s="858"/>
      <c r="DE73" s="858"/>
      <c r="DF73" s="859"/>
      <c r="DG73" s="857"/>
      <c r="DH73" s="858"/>
      <c r="DI73" s="858"/>
      <c r="DJ73" s="858"/>
      <c r="DK73" s="859"/>
      <c r="DL73" s="857"/>
      <c r="DM73" s="858"/>
      <c r="DN73" s="858"/>
      <c r="DO73" s="858"/>
      <c r="DP73" s="859"/>
      <c r="DQ73" s="857"/>
      <c r="DR73" s="858"/>
      <c r="DS73" s="858"/>
      <c r="DT73" s="858"/>
      <c r="DU73" s="859"/>
      <c r="DV73" s="854"/>
      <c r="DW73" s="855"/>
      <c r="DX73" s="855"/>
      <c r="DY73" s="855"/>
      <c r="DZ73" s="856"/>
      <c r="EA73" s="224"/>
    </row>
    <row r="74" spans="1:131" ht="26.25" customHeight="1" x14ac:dyDescent="0.2">
      <c r="A74" s="232">
        <v>7</v>
      </c>
      <c r="B74" s="864"/>
      <c r="C74" s="865"/>
      <c r="D74" s="865"/>
      <c r="E74" s="865"/>
      <c r="F74" s="865"/>
      <c r="G74" s="865"/>
      <c r="H74" s="865"/>
      <c r="I74" s="865"/>
      <c r="J74" s="865"/>
      <c r="K74" s="865"/>
      <c r="L74" s="865"/>
      <c r="M74" s="865"/>
      <c r="N74" s="865"/>
      <c r="O74" s="865"/>
      <c r="P74" s="866"/>
      <c r="Q74" s="868"/>
      <c r="R74" s="824"/>
      <c r="S74" s="824"/>
      <c r="T74" s="824"/>
      <c r="U74" s="824"/>
      <c r="V74" s="824"/>
      <c r="W74" s="824"/>
      <c r="X74" s="824"/>
      <c r="Y74" s="824"/>
      <c r="Z74" s="824"/>
      <c r="AA74" s="824"/>
      <c r="AB74" s="824"/>
      <c r="AC74" s="824"/>
      <c r="AD74" s="824"/>
      <c r="AE74" s="824"/>
      <c r="AF74" s="824"/>
      <c r="AG74" s="824"/>
      <c r="AH74" s="824"/>
      <c r="AI74" s="824"/>
      <c r="AJ74" s="824"/>
      <c r="AK74" s="824"/>
      <c r="AL74" s="824"/>
      <c r="AM74" s="824"/>
      <c r="AN74" s="824"/>
      <c r="AO74" s="824"/>
      <c r="AP74" s="824"/>
      <c r="AQ74" s="824"/>
      <c r="AR74" s="824"/>
      <c r="AS74" s="824"/>
      <c r="AT74" s="824"/>
      <c r="AU74" s="824"/>
      <c r="AV74" s="824"/>
      <c r="AW74" s="824"/>
      <c r="AX74" s="824"/>
      <c r="AY74" s="824"/>
      <c r="AZ74" s="826"/>
      <c r="BA74" s="826"/>
      <c r="BB74" s="826"/>
      <c r="BC74" s="826"/>
      <c r="BD74" s="827"/>
      <c r="BE74" s="235"/>
      <c r="BF74" s="235"/>
      <c r="BG74" s="235"/>
      <c r="BH74" s="235"/>
      <c r="BI74" s="235"/>
      <c r="BJ74" s="235"/>
      <c r="BK74" s="235"/>
      <c r="BL74" s="235"/>
      <c r="BM74" s="235"/>
      <c r="BN74" s="235"/>
      <c r="BO74" s="235"/>
      <c r="BP74" s="235"/>
      <c r="BQ74" s="232">
        <v>68</v>
      </c>
      <c r="BR74" s="237"/>
      <c r="BS74" s="854"/>
      <c r="BT74" s="855"/>
      <c r="BU74" s="855"/>
      <c r="BV74" s="855"/>
      <c r="BW74" s="855"/>
      <c r="BX74" s="855"/>
      <c r="BY74" s="855"/>
      <c r="BZ74" s="855"/>
      <c r="CA74" s="855"/>
      <c r="CB74" s="855"/>
      <c r="CC74" s="855"/>
      <c r="CD74" s="855"/>
      <c r="CE74" s="855"/>
      <c r="CF74" s="855"/>
      <c r="CG74" s="860"/>
      <c r="CH74" s="857"/>
      <c r="CI74" s="858"/>
      <c r="CJ74" s="858"/>
      <c r="CK74" s="858"/>
      <c r="CL74" s="859"/>
      <c r="CM74" s="857"/>
      <c r="CN74" s="858"/>
      <c r="CO74" s="858"/>
      <c r="CP74" s="858"/>
      <c r="CQ74" s="859"/>
      <c r="CR74" s="857"/>
      <c r="CS74" s="858"/>
      <c r="CT74" s="858"/>
      <c r="CU74" s="858"/>
      <c r="CV74" s="859"/>
      <c r="CW74" s="857"/>
      <c r="CX74" s="858"/>
      <c r="CY74" s="858"/>
      <c r="CZ74" s="858"/>
      <c r="DA74" s="859"/>
      <c r="DB74" s="857"/>
      <c r="DC74" s="858"/>
      <c r="DD74" s="858"/>
      <c r="DE74" s="858"/>
      <c r="DF74" s="859"/>
      <c r="DG74" s="857"/>
      <c r="DH74" s="858"/>
      <c r="DI74" s="858"/>
      <c r="DJ74" s="858"/>
      <c r="DK74" s="859"/>
      <c r="DL74" s="857"/>
      <c r="DM74" s="858"/>
      <c r="DN74" s="858"/>
      <c r="DO74" s="858"/>
      <c r="DP74" s="859"/>
      <c r="DQ74" s="857"/>
      <c r="DR74" s="858"/>
      <c r="DS74" s="858"/>
      <c r="DT74" s="858"/>
      <c r="DU74" s="859"/>
      <c r="DV74" s="854"/>
      <c r="DW74" s="855"/>
      <c r="DX74" s="855"/>
      <c r="DY74" s="855"/>
      <c r="DZ74" s="856"/>
      <c r="EA74" s="224"/>
    </row>
    <row r="75" spans="1:131" ht="26.25" customHeight="1" x14ac:dyDescent="0.2">
      <c r="A75" s="232">
        <v>8</v>
      </c>
      <c r="B75" s="864"/>
      <c r="C75" s="865"/>
      <c r="D75" s="865"/>
      <c r="E75" s="865"/>
      <c r="F75" s="865"/>
      <c r="G75" s="865"/>
      <c r="H75" s="865"/>
      <c r="I75" s="865"/>
      <c r="J75" s="865"/>
      <c r="K75" s="865"/>
      <c r="L75" s="865"/>
      <c r="M75" s="865"/>
      <c r="N75" s="865"/>
      <c r="O75" s="865"/>
      <c r="P75" s="866"/>
      <c r="Q75" s="869"/>
      <c r="R75" s="870"/>
      <c r="S75" s="870"/>
      <c r="T75" s="870"/>
      <c r="U75" s="828"/>
      <c r="V75" s="871"/>
      <c r="W75" s="870"/>
      <c r="X75" s="870"/>
      <c r="Y75" s="870"/>
      <c r="Z75" s="828"/>
      <c r="AA75" s="871"/>
      <c r="AB75" s="870"/>
      <c r="AC75" s="870"/>
      <c r="AD75" s="870"/>
      <c r="AE75" s="828"/>
      <c r="AF75" s="871"/>
      <c r="AG75" s="870"/>
      <c r="AH75" s="870"/>
      <c r="AI75" s="870"/>
      <c r="AJ75" s="828"/>
      <c r="AK75" s="871"/>
      <c r="AL75" s="870"/>
      <c r="AM75" s="870"/>
      <c r="AN75" s="870"/>
      <c r="AO75" s="828"/>
      <c r="AP75" s="871"/>
      <c r="AQ75" s="870"/>
      <c r="AR75" s="870"/>
      <c r="AS75" s="870"/>
      <c r="AT75" s="828"/>
      <c r="AU75" s="871"/>
      <c r="AV75" s="870"/>
      <c r="AW75" s="870"/>
      <c r="AX75" s="870"/>
      <c r="AY75" s="828"/>
      <c r="AZ75" s="826"/>
      <c r="BA75" s="826"/>
      <c r="BB75" s="826"/>
      <c r="BC75" s="826"/>
      <c r="BD75" s="827"/>
      <c r="BE75" s="235"/>
      <c r="BF75" s="235"/>
      <c r="BG75" s="235"/>
      <c r="BH75" s="235"/>
      <c r="BI75" s="235"/>
      <c r="BJ75" s="235"/>
      <c r="BK75" s="235"/>
      <c r="BL75" s="235"/>
      <c r="BM75" s="235"/>
      <c r="BN75" s="235"/>
      <c r="BO75" s="235"/>
      <c r="BP75" s="235"/>
      <c r="BQ75" s="232">
        <v>69</v>
      </c>
      <c r="BR75" s="237"/>
      <c r="BS75" s="854"/>
      <c r="BT75" s="855"/>
      <c r="BU75" s="855"/>
      <c r="BV75" s="855"/>
      <c r="BW75" s="855"/>
      <c r="BX75" s="855"/>
      <c r="BY75" s="855"/>
      <c r="BZ75" s="855"/>
      <c r="CA75" s="855"/>
      <c r="CB75" s="855"/>
      <c r="CC75" s="855"/>
      <c r="CD75" s="855"/>
      <c r="CE75" s="855"/>
      <c r="CF75" s="855"/>
      <c r="CG75" s="860"/>
      <c r="CH75" s="857"/>
      <c r="CI75" s="858"/>
      <c r="CJ75" s="858"/>
      <c r="CK75" s="858"/>
      <c r="CL75" s="859"/>
      <c r="CM75" s="857"/>
      <c r="CN75" s="858"/>
      <c r="CO75" s="858"/>
      <c r="CP75" s="858"/>
      <c r="CQ75" s="859"/>
      <c r="CR75" s="857"/>
      <c r="CS75" s="858"/>
      <c r="CT75" s="858"/>
      <c r="CU75" s="858"/>
      <c r="CV75" s="859"/>
      <c r="CW75" s="857"/>
      <c r="CX75" s="858"/>
      <c r="CY75" s="858"/>
      <c r="CZ75" s="858"/>
      <c r="DA75" s="859"/>
      <c r="DB75" s="857"/>
      <c r="DC75" s="858"/>
      <c r="DD75" s="858"/>
      <c r="DE75" s="858"/>
      <c r="DF75" s="859"/>
      <c r="DG75" s="857"/>
      <c r="DH75" s="858"/>
      <c r="DI75" s="858"/>
      <c r="DJ75" s="858"/>
      <c r="DK75" s="859"/>
      <c r="DL75" s="857"/>
      <c r="DM75" s="858"/>
      <c r="DN75" s="858"/>
      <c r="DO75" s="858"/>
      <c r="DP75" s="859"/>
      <c r="DQ75" s="857"/>
      <c r="DR75" s="858"/>
      <c r="DS75" s="858"/>
      <c r="DT75" s="858"/>
      <c r="DU75" s="859"/>
      <c r="DV75" s="854"/>
      <c r="DW75" s="855"/>
      <c r="DX75" s="855"/>
      <c r="DY75" s="855"/>
      <c r="DZ75" s="856"/>
      <c r="EA75" s="224"/>
    </row>
    <row r="76" spans="1:131" ht="26.25" customHeight="1" x14ac:dyDescent="0.2">
      <c r="A76" s="232">
        <v>9</v>
      </c>
      <c r="B76" s="864"/>
      <c r="C76" s="865"/>
      <c r="D76" s="865"/>
      <c r="E76" s="865"/>
      <c r="F76" s="865"/>
      <c r="G76" s="865"/>
      <c r="H76" s="865"/>
      <c r="I76" s="865"/>
      <c r="J76" s="865"/>
      <c r="K76" s="865"/>
      <c r="L76" s="865"/>
      <c r="M76" s="865"/>
      <c r="N76" s="865"/>
      <c r="O76" s="865"/>
      <c r="P76" s="866"/>
      <c r="Q76" s="869"/>
      <c r="R76" s="870"/>
      <c r="S76" s="870"/>
      <c r="T76" s="870"/>
      <c r="U76" s="828"/>
      <c r="V76" s="871"/>
      <c r="W76" s="870"/>
      <c r="X76" s="870"/>
      <c r="Y76" s="870"/>
      <c r="Z76" s="828"/>
      <c r="AA76" s="871"/>
      <c r="AB76" s="870"/>
      <c r="AC76" s="870"/>
      <c r="AD76" s="870"/>
      <c r="AE76" s="828"/>
      <c r="AF76" s="871"/>
      <c r="AG76" s="870"/>
      <c r="AH76" s="870"/>
      <c r="AI76" s="870"/>
      <c r="AJ76" s="828"/>
      <c r="AK76" s="871"/>
      <c r="AL76" s="870"/>
      <c r="AM76" s="870"/>
      <c r="AN76" s="870"/>
      <c r="AO76" s="828"/>
      <c r="AP76" s="871"/>
      <c r="AQ76" s="870"/>
      <c r="AR76" s="870"/>
      <c r="AS76" s="870"/>
      <c r="AT76" s="828"/>
      <c r="AU76" s="871"/>
      <c r="AV76" s="870"/>
      <c r="AW76" s="870"/>
      <c r="AX76" s="870"/>
      <c r="AY76" s="828"/>
      <c r="AZ76" s="826"/>
      <c r="BA76" s="826"/>
      <c r="BB76" s="826"/>
      <c r="BC76" s="826"/>
      <c r="BD76" s="827"/>
      <c r="BE76" s="235"/>
      <c r="BF76" s="235"/>
      <c r="BG76" s="235"/>
      <c r="BH76" s="235"/>
      <c r="BI76" s="235"/>
      <c r="BJ76" s="235"/>
      <c r="BK76" s="235"/>
      <c r="BL76" s="235"/>
      <c r="BM76" s="235"/>
      <c r="BN76" s="235"/>
      <c r="BO76" s="235"/>
      <c r="BP76" s="235"/>
      <c r="BQ76" s="232">
        <v>70</v>
      </c>
      <c r="BR76" s="237"/>
      <c r="BS76" s="854"/>
      <c r="BT76" s="855"/>
      <c r="BU76" s="855"/>
      <c r="BV76" s="855"/>
      <c r="BW76" s="855"/>
      <c r="BX76" s="855"/>
      <c r="BY76" s="855"/>
      <c r="BZ76" s="855"/>
      <c r="CA76" s="855"/>
      <c r="CB76" s="855"/>
      <c r="CC76" s="855"/>
      <c r="CD76" s="855"/>
      <c r="CE76" s="855"/>
      <c r="CF76" s="855"/>
      <c r="CG76" s="860"/>
      <c r="CH76" s="857"/>
      <c r="CI76" s="858"/>
      <c r="CJ76" s="858"/>
      <c r="CK76" s="858"/>
      <c r="CL76" s="859"/>
      <c r="CM76" s="857"/>
      <c r="CN76" s="858"/>
      <c r="CO76" s="858"/>
      <c r="CP76" s="858"/>
      <c r="CQ76" s="859"/>
      <c r="CR76" s="857"/>
      <c r="CS76" s="858"/>
      <c r="CT76" s="858"/>
      <c r="CU76" s="858"/>
      <c r="CV76" s="859"/>
      <c r="CW76" s="857"/>
      <c r="CX76" s="858"/>
      <c r="CY76" s="858"/>
      <c r="CZ76" s="858"/>
      <c r="DA76" s="859"/>
      <c r="DB76" s="857"/>
      <c r="DC76" s="858"/>
      <c r="DD76" s="858"/>
      <c r="DE76" s="858"/>
      <c r="DF76" s="859"/>
      <c r="DG76" s="857"/>
      <c r="DH76" s="858"/>
      <c r="DI76" s="858"/>
      <c r="DJ76" s="858"/>
      <c r="DK76" s="859"/>
      <c r="DL76" s="857"/>
      <c r="DM76" s="858"/>
      <c r="DN76" s="858"/>
      <c r="DO76" s="858"/>
      <c r="DP76" s="859"/>
      <c r="DQ76" s="857"/>
      <c r="DR76" s="858"/>
      <c r="DS76" s="858"/>
      <c r="DT76" s="858"/>
      <c r="DU76" s="859"/>
      <c r="DV76" s="854"/>
      <c r="DW76" s="855"/>
      <c r="DX76" s="855"/>
      <c r="DY76" s="855"/>
      <c r="DZ76" s="856"/>
      <c r="EA76" s="224"/>
    </row>
    <row r="77" spans="1:131" ht="26.25" customHeight="1" x14ac:dyDescent="0.2">
      <c r="A77" s="232">
        <v>10</v>
      </c>
      <c r="B77" s="864"/>
      <c r="C77" s="865"/>
      <c r="D77" s="865"/>
      <c r="E77" s="865"/>
      <c r="F77" s="865"/>
      <c r="G77" s="865"/>
      <c r="H77" s="865"/>
      <c r="I77" s="865"/>
      <c r="J77" s="865"/>
      <c r="K77" s="865"/>
      <c r="L77" s="865"/>
      <c r="M77" s="865"/>
      <c r="N77" s="865"/>
      <c r="O77" s="865"/>
      <c r="P77" s="866"/>
      <c r="Q77" s="869"/>
      <c r="R77" s="870"/>
      <c r="S77" s="870"/>
      <c r="T77" s="870"/>
      <c r="U77" s="828"/>
      <c r="V77" s="871"/>
      <c r="W77" s="870"/>
      <c r="X77" s="870"/>
      <c r="Y77" s="870"/>
      <c r="Z77" s="828"/>
      <c r="AA77" s="871"/>
      <c r="AB77" s="870"/>
      <c r="AC77" s="870"/>
      <c r="AD77" s="870"/>
      <c r="AE77" s="828"/>
      <c r="AF77" s="871"/>
      <c r="AG77" s="870"/>
      <c r="AH77" s="870"/>
      <c r="AI77" s="870"/>
      <c r="AJ77" s="828"/>
      <c r="AK77" s="871"/>
      <c r="AL77" s="870"/>
      <c r="AM77" s="870"/>
      <c r="AN77" s="870"/>
      <c r="AO77" s="828"/>
      <c r="AP77" s="871"/>
      <c r="AQ77" s="870"/>
      <c r="AR77" s="870"/>
      <c r="AS77" s="870"/>
      <c r="AT77" s="828"/>
      <c r="AU77" s="871"/>
      <c r="AV77" s="870"/>
      <c r="AW77" s="870"/>
      <c r="AX77" s="870"/>
      <c r="AY77" s="828"/>
      <c r="AZ77" s="826"/>
      <c r="BA77" s="826"/>
      <c r="BB77" s="826"/>
      <c r="BC77" s="826"/>
      <c r="BD77" s="827"/>
      <c r="BE77" s="235"/>
      <c r="BF77" s="235"/>
      <c r="BG77" s="235"/>
      <c r="BH77" s="235"/>
      <c r="BI77" s="235"/>
      <c r="BJ77" s="235"/>
      <c r="BK77" s="235"/>
      <c r="BL77" s="235"/>
      <c r="BM77" s="235"/>
      <c r="BN77" s="235"/>
      <c r="BO77" s="235"/>
      <c r="BP77" s="235"/>
      <c r="BQ77" s="232">
        <v>71</v>
      </c>
      <c r="BR77" s="237"/>
      <c r="BS77" s="854"/>
      <c r="BT77" s="855"/>
      <c r="BU77" s="855"/>
      <c r="BV77" s="855"/>
      <c r="BW77" s="855"/>
      <c r="BX77" s="855"/>
      <c r="BY77" s="855"/>
      <c r="BZ77" s="855"/>
      <c r="CA77" s="855"/>
      <c r="CB77" s="855"/>
      <c r="CC77" s="855"/>
      <c r="CD77" s="855"/>
      <c r="CE77" s="855"/>
      <c r="CF77" s="855"/>
      <c r="CG77" s="860"/>
      <c r="CH77" s="857"/>
      <c r="CI77" s="858"/>
      <c r="CJ77" s="858"/>
      <c r="CK77" s="858"/>
      <c r="CL77" s="859"/>
      <c r="CM77" s="857"/>
      <c r="CN77" s="858"/>
      <c r="CO77" s="858"/>
      <c r="CP77" s="858"/>
      <c r="CQ77" s="859"/>
      <c r="CR77" s="857"/>
      <c r="CS77" s="858"/>
      <c r="CT77" s="858"/>
      <c r="CU77" s="858"/>
      <c r="CV77" s="859"/>
      <c r="CW77" s="857"/>
      <c r="CX77" s="858"/>
      <c r="CY77" s="858"/>
      <c r="CZ77" s="858"/>
      <c r="DA77" s="859"/>
      <c r="DB77" s="857"/>
      <c r="DC77" s="858"/>
      <c r="DD77" s="858"/>
      <c r="DE77" s="858"/>
      <c r="DF77" s="859"/>
      <c r="DG77" s="857"/>
      <c r="DH77" s="858"/>
      <c r="DI77" s="858"/>
      <c r="DJ77" s="858"/>
      <c r="DK77" s="859"/>
      <c r="DL77" s="857"/>
      <c r="DM77" s="858"/>
      <c r="DN77" s="858"/>
      <c r="DO77" s="858"/>
      <c r="DP77" s="859"/>
      <c r="DQ77" s="857"/>
      <c r="DR77" s="858"/>
      <c r="DS77" s="858"/>
      <c r="DT77" s="858"/>
      <c r="DU77" s="859"/>
      <c r="DV77" s="854"/>
      <c r="DW77" s="855"/>
      <c r="DX77" s="855"/>
      <c r="DY77" s="855"/>
      <c r="DZ77" s="856"/>
      <c r="EA77" s="224"/>
    </row>
    <row r="78" spans="1:131" ht="26.25" customHeight="1" x14ac:dyDescent="0.2">
      <c r="A78" s="232">
        <v>11</v>
      </c>
      <c r="B78" s="864"/>
      <c r="C78" s="865"/>
      <c r="D78" s="865"/>
      <c r="E78" s="865"/>
      <c r="F78" s="865"/>
      <c r="G78" s="865"/>
      <c r="H78" s="865"/>
      <c r="I78" s="865"/>
      <c r="J78" s="865"/>
      <c r="K78" s="865"/>
      <c r="L78" s="865"/>
      <c r="M78" s="865"/>
      <c r="N78" s="865"/>
      <c r="O78" s="865"/>
      <c r="P78" s="866"/>
      <c r="Q78" s="868"/>
      <c r="R78" s="824"/>
      <c r="S78" s="824"/>
      <c r="T78" s="824"/>
      <c r="U78" s="824"/>
      <c r="V78" s="824"/>
      <c r="W78" s="824"/>
      <c r="X78" s="824"/>
      <c r="Y78" s="824"/>
      <c r="Z78" s="824"/>
      <c r="AA78" s="824"/>
      <c r="AB78" s="824"/>
      <c r="AC78" s="824"/>
      <c r="AD78" s="824"/>
      <c r="AE78" s="824"/>
      <c r="AF78" s="824"/>
      <c r="AG78" s="824"/>
      <c r="AH78" s="824"/>
      <c r="AI78" s="824"/>
      <c r="AJ78" s="824"/>
      <c r="AK78" s="824"/>
      <c r="AL78" s="824"/>
      <c r="AM78" s="824"/>
      <c r="AN78" s="824"/>
      <c r="AO78" s="824"/>
      <c r="AP78" s="824"/>
      <c r="AQ78" s="824"/>
      <c r="AR78" s="824"/>
      <c r="AS78" s="824"/>
      <c r="AT78" s="824"/>
      <c r="AU78" s="824"/>
      <c r="AV78" s="824"/>
      <c r="AW78" s="824"/>
      <c r="AX78" s="824"/>
      <c r="AY78" s="824"/>
      <c r="AZ78" s="826"/>
      <c r="BA78" s="826"/>
      <c r="BB78" s="826"/>
      <c r="BC78" s="826"/>
      <c r="BD78" s="827"/>
      <c r="BE78" s="235"/>
      <c r="BF78" s="235"/>
      <c r="BG78" s="235"/>
      <c r="BH78" s="235"/>
      <c r="BI78" s="235"/>
      <c r="BJ78" s="224"/>
      <c r="BK78" s="224"/>
      <c r="BL78" s="224"/>
      <c r="BM78" s="224"/>
      <c r="BN78" s="224"/>
      <c r="BO78" s="235"/>
      <c r="BP78" s="235"/>
      <c r="BQ78" s="232">
        <v>72</v>
      </c>
      <c r="BR78" s="237"/>
      <c r="BS78" s="854"/>
      <c r="BT78" s="855"/>
      <c r="BU78" s="855"/>
      <c r="BV78" s="855"/>
      <c r="BW78" s="855"/>
      <c r="BX78" s="855"/>
      <c r="BY78" s="855"/>
      <c r="BZ78" s="855"/>
      <c r="CA78" s="855"/>
      <c r="CB78" s="855"/>
      <c r="CC78" s="855"/>
      <c r="CD78" s="855"/>
      <c r="CE78" s="855"/>
      <c r="CF78" s="855"/>
      <c r="CG78" s="860"/>
      <c r="CH78" s="857"/>
      <c r="CI78" s="858"/>
      <c r="CJ78" s="858"/>
      <c r="CK78" s="858"/>
      <c r="CL78" s="859"/>
      <c r="CM78" s="857"/>
      <c r="CN78" s="858"/>
      <c r="CO78" s="858"/>
      <c r="CP78" s="858"/>
      <c r="CQ78" s="859"/>
      <c r="CR78" s="857"/>
      <c r="CS78" s="858"/>
      <c r="CT78" s="858"/>
      <c r="CU78" s="858"/>
      <c r="CV78" s="859"/>
      <c r="CW78" s="857"/>
      <c r="CX78" s="858"/>
      <c r="CY78" s="858"/>
      <c r="CZ78" s="858"/>
      <c r="DA78" s="859"/>
      <c r="DB78" s="857"/>
      <c r="DC78" s="858"/>
      <c r="DD78" s="858"/>
      <c r="DE78" s="858"/>
      <c r="DF78" s="859"/>
      <c r="DG78" s="857"/>
      <c r="DH78" s="858"/>
      <c r="DI78" s="858"/>
      <c r="DJ78" s="858"/>
      <c r="DK78" s="859"/>
      <c r="DL78" s="857"/>
      <c r="DM78" s="858"/>
      <c r="DN78" s="858"/>
      <c r="DO78" s="858"/>
      <c r="DP78" s="859"/>
      <c r="DQ78" s="857"/>
      <c r="DR78" s="858"/>
      <c r="DS78" s="858"/>
      <c r="DT78" s="858"/>
      <c r="DU78" s="859"/>
      <c r="DV78" s="854"/>
      <c r="DW78" s="855"/>
      <c r="DX78" s="855"/>
      <c r="DY78" s="855"/>
      <c r="DZ78" s="856"/>
      <c r="EA78" s="224"/>
    </row>
    <row r="79" spans="1:131" ht="26.25" customHeight="1" x14ac:dyDescent="0.2">
      <c r="A79" s="232">
        <v>12</v>
      </c>
      <c r="B79" s="864"/>
      <c r="C79" s="865"/>
      <c r="D79" s="865"/>
      <c r="E79" s="865"/>
      <c r="F79" s="865"/>
      <c r="G79" s="865"/>
      <c r="H79" s="865"/>
      <c r="I79" s="865"/>
      <c r="J79" s="865"/>
      <c r="K79" s="865"/>
      <c r="L79" s="865"/>
      <c r="M79" s="865"/>
      <c r="N79" s="865"/>
      <c r="O79" s="865"/>
      <c r="P79" s="866"/>
      <c r="Q79" s="868"/>
      <c r="R79" s="824"/>
      <c r="S79" s="824"/>
      <c r="T79" s="824"/>
      <c r="U79" s="824"/>
      <c r="V79" s="824"/>
      <c r="W79" s="824"/>
      <c r="X79" s="824"/>
      <c r="Y79" s="824"/>
      <c r="Z79" s="824"/>
      <c r="AA79" s="824"/>
      <c r="AB79" s="824"/>
      <c r="AC79" s="824"/>
      <c r="AD79" s="824"/>
      <c r="AE79" s="824"/>
      <c r="AF79" s="824"/>
      <c r="AG79" s="824"/>
      <c r="AH79" s="824"/>
      <c r="AI79" s="824"/>
      <c r="AJ79" s="824"/>
      <c r="AK79" s="824"/>
      <c r="AL79" s="824"/>
      <c r="AM79" s="824"/>
      <c r="AN79" s="824"/>
      <c r="AO79" s="824"/>
      <c r="AP79" s="824"/>
      <c r="AQ79" s="824"/>
      <c r="AR79" s="824"/>
      <c r="AS79" s="824"/>
      <c r="AT79" s="824"/>
      <c r="AU79" s="824"/>
      <c r="AV79" s="824"/>
      <c r="AW79" s="824"/>
      <c r="AX79" s="824"/>
      <c r="AY79" s="824"/>
      <c r="AZ79" s="826"/>
      <c r="BA79" s="826"/>
      <c r="BB79" s="826"/>
      <c r="BC79" s="826"/>
      <c r="BD79" s="827"/>
      <c r="BE79" s="235"/>
      <c r="BF79" s="235"/>
      <c r="BG79" s="235"/>
      <c r="BH79" s="235"/>
      <c r="BI79" s="235"/>
      <c r="BJ79" s="224"/>
      <c r="BK79" s="224"/>
      <c r="BL79" s="224"/>
      <c r="BM79" s="224"/>
      <c r="BN79" s="224"/>
      <c r="BO79" s="235"/>
      <c r="BP79" s="235"/>
      <c r="BQ79" s="232">
        <v>73</v>
      </c>
      <c r="BR79" s="237"/>
      <c r="BS79" s="854"/>
      <c r="BT79" s="855"/>
      <c r="BU79" s="855"/>
      <c r="BV79" s="855"/>
      <c r="BW79" s="855"/>
      <c r="BX79" s="855"/>
      <c r="BY79" s="855"/>
      <c r="BZ79" s="855"/>
      <c r="CA79" s="855"/>
      <c r="CB79" s="855"/>
      <c r="CC79" s="855"/>
      <c r="CD79" s="855"/>
      <c r="CE79" s="855"/>
      <c r="CF79" s="855"/>
      <c r="CG79" s="860"/>
      <c r="CH79" s="857"/>
      <c r="CI79" s="858"/>
      <c r="CJ79" s="858"/>
      <c r="CK79" s="858"/>
      <c r="CL79" s="859"/>
      <c r="CM79" s="857"/>
      <c r="CN79" s="858"/>
      <c r="CO79" s="858"/>
      <c r="CP79" s="858"/>
      <c r="CQ79" s="859"/>
      <c r="CR79" s="857"/>
      <c r="CS79" s="858"/>
      <c r="CT79" s="858"/>
      <c r="CU79" s="858"/>
      <c r="CV79" s="859"/>
      <c r="CW79" s="857"/>
      <c r="CX79" s="858"/>
      <c r="CY79" s="858"/>
      <c r="CZ79" s="858"/>
      <c r="DA79" s="859"/>
      <c r="DB79" s="857"/>
      <c r="DC79" s="858"/>
      <c r="DD79" s="858"/>
      <c r="DE79" s="858"/>
      <c r="DF79" s="859"/>
      <c r="DG79" s="857"/>
      <c r="DH79" s="858"/>
      <c r="DI79" s="858"/>
      <c r="DJ79" s="858"/>
      <c r="DK79" s="859"/>
      <c r="DL79" s="857"/>
      <c r="DM79" s="858"/>
      <c r="DN79" s="858"/>
      <c r="DO79" s="858"/>
      <c r="DP79" s="859"/>
      <c r="DQ79" s="857"/>
      <c r="DR79" s="858"/>
      <c r="DS79" s="858"/>
      <c r="DT79" s="858"/>
      <c r="DU79" s="859"/>
      <c r="DV79" s="854"/>
      <c r="DW79" s="855"/>
      <c r="DX79" s="855"/>
      <c r="DY79" s="855"/>
      <c r="DZ79" s="856"/>
      <c r="EA79" s="224"/>
    </row>
    <row r="80" spans="1:131" ht="26.25" customHeight="1" x14ac:dyDescent="0.2">
      <c r="A80" s="232">
        <v>13</v>
      </c>
      <c r="B80" s="864"/>
      <c r="C80" s="865"/>
      <c r="D80" s="865"/>
      <c r="E80" s="865"/>
      <c r="F80" s="865"/>
      <c r="G80" s="865"/>
      <c r="H80" s="865"/>
      <c r="I80" s="865"/>
      <c r="J80" s="865"/>
      <c r="K80" s="865"/>
      <c r="L80" s="865"/>
      <c r="M80" s="865"/>
      <c r="N80" s="865"/>
      <c r="O80" s="865"/>
      <c r="P80" s="866"/>
      <c r="Q80" s="868"/>
      <c r="R80" s="824"/>
      <c r="S80" s="824"/>
      <c r="T80" s="824"/>
      <c r="U80" s="824"/>
      <c r="V80" s="824"/>
      <c r="W80" s="824"/>
      <c r="X80" s="824"/>
      <c r="Y80" s="824"/>
      <c r="Z80" s="824"/>
      <c r="AA80" s="824"/>
      <c r="AB80" s="824"/>
      <c r="AC80" s="824"/>
      <c r="AD80" s="824"/>
      <c r="AE80" s="824"/>
      <c r="AF80" s="824"/>
      <c r="AG80" s="824"/>
      <c r="AH80" s="824"/>
      <c r="AI80" s="824"/>
      <c r="AJ80" s="824"/>
      <c r="AK80" s="824"/>
      <c r="AL80" s="824"/>
      <c r="AM80" s="824"/>
      <c r="AN80" s="824"/>
      <c r="AO80" s="824"/>
      <c r="AP80" s="824"/>
      <c r="AQ80" s="824"/>
      <c r="AR80" s="824"/>
      <c r="AS80" s="824"/>
      <c r="AT80" s="824"/>
      <c r="AU80" s="824"/>
      <c r="AV80" s="824"/>
      <c r="AW80" s="824"/>
      <c r="AX80" s="824"/>
      <c r="AY80" s="824"/>
      <c r="AZ80" s="826"/>
      <c r="BA80" s="826"/>
      <c r="BB80" s="826"/>
      <c r="BC80" s="826"/>
      <c r="BD80" s="827"/>
      <c r="BE80" s="235"/>
      <c r="BF80" s="235"/>
      <c r="BG80" s="235"/>
      <c r="BH80" s="235"/>
      <c r="BI80" s="235"/>
      <c r="BJ80" s="235"/>
      <c r="BK80" s="235"/>
      <c r="BL80" s="235"/>
      <c r="BM80" s="235"/>
      <c r="BN80" s="235"/>
      <c r="BO80" s="235"/>
      <c r="BP80" s="235"/>
      <c r="BQ80" s="232">
        <v>74</v>
      </c>
      <c r="BR80" s="237"/>
      <c r="BS80" s="854"/>
      <c r="BT80" s="855"/>
      <c r="BU80" s="855"/>
      <c r="BV80" s="855"/>
      <c r="BW80" s="855"/>
      <c r="BX80" s="855"/>
      <c r="BY80" s="855"/>
      <c r="BZ80" s="855"/>
      <c r="CA80" s="855"/>
      <c r="CB80" s="855"/>
      <c r="CC80" s="855"/>
      <c r="CD80" s="855"/>
      <c r="CE80" s="855"/>
      <c r="CF80" s="855"/>
      <c r="CG80" s="860"/>
      <c r="CH80" s="857"/>
      <c r="CI80" s="858"/>
      <c r="CJ80" s="858"/>
      <c r="CK80" s="858"/>
      <c r="CL80" s="859"/>
      <c r="CM80" s="857"/>
      <c r="CN80" s="858"/>
      <c r="CO80" s="858"/>
      <c r="CP80" s="858"/>
      <c r="CQ80" s="859"/>
      <c r="CR80" s="857"/>
      <c r="CS80" s="858"/>
      <c r="CT80" s="858"/>
      <c r="CU80" s="858"/>
      <c r="CV80" s="859"/>
      <c r="CW80" s="857"/>
      <c r="CX80" s="858"/>
      <c r="CY80" s="858"/>
      <c r="CZ80" s="858"/>
      <c r="DA80" s="859"/>
      <c r="DB80" s="857"/>
      <c r="DC80" s="858"/>
      <c r="DD80" s="858"/>
      <c r="DE80" s="858"/>
      <c r="DF80" s="859"/>
      <c r="DG80" s="857"/>
      <c r="DH80" s="858"/>
      <c r="DI80" s="858"/>
      <c r="DJ80" s="858"/>
      <c r="DK80" s="859"/>
      <c r="DL80" s="857"/>
      <c r="DM80" s="858"/>
      <c r="DN80" s="858"/>
      <c r="DO80" s="858"/>
      <c r="DP80" s="859"/>
      <c r="DQ80" s="857"/>
      <c r="DR80" s="858"/>
      <c r="DS80" s="858"/>
      <c r="DT80" s="858"/>
      <c r="DU80" s="859"/>
      <c r="DV80" s="854"/>
      <c r="DW80" s="855"/>
      <c r="DX80" s="855"/>
      <c r="DY80" s="855"/>
      <c r="DZ80" s="856"/>
      <c r="EA80" s="224"/>
    </row>
    <row r="81" spans="1:131" ht="26.25" customHeight="1" x14ac:dyDescent="0.2">
      <c r="A81" s="232">
        <v>14</v>
      </c>
      <c r="B81" s="864"/>
      <c r="C81" s="865"/>
      <c r="D81" s="865"/>
      <c r="E81" s="865"/>
      <c r="F81" s="865"/>
      <c r="G81" s="865"/>
      <c r="H81" s="865"/>
      <c r="I81" s="865"/>
      <c r="J81" s="865"/>
      <c r="K81" s="865"/>
      <c r="L81" s="865"/>
      <c r="M81" s="865"/>
      <c r="N81" s="865"/>
      <c r="O81" s="865"/>
      <c r="P81" s="866"/>
      <c r="Q81" s="868"/>
      <c r="R81" s="824"/>
      <c r="S81" s="824"/>
      <c r="T81" s="824"/>
      <c r="U81" s="824"/>
      <c r="V81" s="824"/>
      <c r="W81" s="824"/>
      <c r="X81" s="824"/>
      <c r="Y81" s="824"/>
      <c r="Z81" s="824"/>
      <c r="AA81" s="824"/>
      <c r="AB81" s="824"/>
      <c r="AC81" s="824"/>
      <c r="AD81" s="824"/>
      <c r="AE81" s="824"/>
      <c r="AF81" s="824"/>
      <c r="AG81" s="824"/>
      <c r="AH81" s="824"/>
      <c r="AI81" s="824"/>
      <c r="AJ81" s="824"/>
      <c r="AK81" s="824"/>
      <c r="AL81" s="824"/>
      <c r="AM81" s="824"/>
      <c r="AN81" s="824"/>
      <c r="AO81" s="824"/>
      <c r="AP81" s="824"/>
      <c r="AQ81" s="824"/>
      <c r="AR81" s="824"/>
      <c r="AS81" s="824"/>
      <c r="AT81" s="824"/>
      <c r="AU81" s="824"/>
      <c r="AV81" s="824"/>
      <c r="AW81" s="824"/>
      <c r="AX81" s="824"/>
      <c r="AY81" s="824"/>
      <c r="AZ81" s="826"/>
      <c r="BA81" s="826"/>
      <c r="BB81" s="826"/>
      <c r="BC81" s="826"/>
      <c r="BD81" s="827"/>
      <c r="BE81" s="235"/>
      <c r="BF81" s="235"/>
      <c r="BG81" s="235"/>
      <c r="BH81" s="235"/>
      <c r="BI81" s="235"/>
      <c r="BJ81" s="235"/>
      <c r="BK81" s="235"/>
      <c r="BL81" s="235"/>
      <c r="BM81" s="235"/>
      <c r="BN81" s="235"/>
      <c r="BO81" s="235"/>
      <c r="BP81" s="235"/>
      <c r="BQ81" s="232">
        <v>75</v>
      </c>
      <c r="BR81" s="237"/>
      <c r="BS81" s="854"/>
      <c r="BT81" s="855"/>
      <c r="BU81" s="855"/>
      <c r="BV81" s="855"/>
      <c r="BW81" s="855"/>
      <c r="BX81" s="855"/>
      <c r="BY81" s="855"/>
      <c r="BZ81" s="855"/>
      <c r="CA81" s="855"/>
      <c r="CB81" s="855"/>
      <c r="CC81" s="855"/>
      <c r="CD81" s="855"/>
      <c r="CE81" s="855"/>
      <c r="CF81" s="855"/>
      <c r="CG81" s="860"/>
      <c r="CH81" s="857"/>
      <c r="CI81" s="858"/>
      <c r="CJ81" s="858"/>
      <c r="CK81" s="858"/>
      <c r="CL81" s="859"/>
      <c r="CM81" s="857"/>
      <c r="CN81" s="858"/>
      <c r="CO81" s="858"/>
      <c r="CP81" s="858"/>
      <c r="CQ81" s="859"/>
      <c r="CR81" s="857"/>
      <c r="CS81" s="858"/>
      <c r="CT81" s="858"/>
      <c r="CU81" s="858"/>
      <c r="CV81" s="859"/>
      <c r="CW81" s="857"/>
      <c r="CX81" s="858"/>
      <c r="CY81" s="858"/>
      <c r="CZ81" s="858"/>
      <c r="DA81" s="859"/>
      <c r="DB81" s="857"/>
      <c r="DC81" s="858"/>
      <c r="DD81" s="858"/>
      <c r="DE81" s="858"/>
      <c r="DF81" s="859"/>
      <c r="DG81" s="857"/>
      <c r="DH81" s="858"/>
      <c r="DI81" s="858"/>
      <c r="DJ81" s="858"/>
      <c r="DK81" s="859"/>
      <c r="DL81" s="857"/>
      <c r="DM81" s="858"/>
      <c r="DN81" s="858"/>
      <c r="DO81" s="858"/>
      <c r="DP81" s="859"/>
      <c r="DQ81" s="857"/>
      <c r="DR81" s="858"/>
      <c r="DS81" s="858"/>
      <c r="DT81" s="858"/>
      <c r="DU81" s="859"/>
      <c r="DV81" s="854"/>
      <c r="DW81" s="855"/>
      <c r="DX81" s="855"/>
      <c r="DY81" s="855"/>
      <c r="DZ81" s="856"/>
      <c r="EA81" s="224"/>
    </row>
    <row r="82" spans="1:131" ht="26.25" customHeight="1" x14ac:dyDescent="0.2">
      <c r="A82" s="232">
        <v>15</v>
      </c>
      <c r="B82" s="864"/>
      <c r="C82" s="865"/>
      <c r="D82" s="865"/>
      <c r="E82" s="865"/>
      <c r="F82" s="865"/>
      <c r="G82" s="865"/>
      <c r="H82" s="865"/>
      <c r="I82" s="865"/>
      <c r="J82" s="865"/>
      <c r="K82" s="865"/>
      <c r="L82" s="865"/>
      <c r="M82" s="865"/>
      <c r="N82" s="865"/>
      <c r="O82" s="865"/>
      <c r="P82" s="866"/>
      <c r="Q82" s="868"/>
      <c r="R82" s="824"/>
      <c r="S82" s="824"/>
      <c r="T82" s="824"/>
      <c r="U82" s="824"/>
      <c r="V82" s="824"/>
      <c r="W82" s="824"/>
      <c r="X82" s="824"/>
      <c r="Y82" s="824"/>
      <c r="Z82" s="824"/>
      <c r="AA82" s="824"/>
      <c r="AB82" s="824"/>
      <c r="AC82" s="824"/>
      <c r="AD82" s="824"/>
      <c r="AE82" s="824"/>
      <c r="AF82" s="824"/>
      <c r="AG82" s="824"/>
      <c r="AH82" s="824"/>
      <c r="AI82" s="824"/>
      <c r="AJ82" s="824"/>
      <c r="AK82" s="824"/>
      <c r="AL82" s="824"/>
      <c r="AM82" s="824"/>
      <c r="AN82" s="824"/>
      <c r="AO82" s="824"/>
      <c r="AP82" s="824"/>
      <c r="AQ82" s="824"/>
      <c r="AR82" s="824"/>
      <c r="AS82" s="824"/>
      <c r="AT82" s="824"/>
      <c r="AU82" s="824"/>
      <c r="AV82" s="824"/>
      <c r="AW82" s="824"/>
      <c r="AX82" s="824"/>
      <c r="AY82" s="824"/>
      <c r="AZ82" s="826"/>
      <c r="BA82" s="826"/>
      <c r="BB82" s="826"/>
      <c r="BC82" s="826"/>
      <c r="BD82" s="827"/>
      <c r="BE82" s="235"/>
      <c r="BF82" s="235"/>
      <c r="BG82" s="235"/>
      <c r="BH82" s="235"/>
      <c r="BI82" s="235"/>
      <c r="BJ82" s="235"/>
      <c r="BK82" s="235"/>
      <c r="BL82" s="235"/>
      <c r="BM82" s="235"/>
      <c r="BN82" s="235"/>
      <c r="BO82" s="235"/>
      <c r="BP82" s="235"/>
      <c r="BQ82" s="232">
        <v>76</v>
      </c>
      <c r="BR82" s="237"/>
      <c r="BS82" s="854"/>
      <c r="BT82" s="855"/>
      <c r="BU82" s="855"/>
      <c r="BV82" s="855"/>
      <c r="BW82" s="855"/>
      <c r="BX82" s="855"/>
      <c r="BY82" s="855"/>
      <c r="BZ82" s="855"/>
      <c r="CA82" s="855"/>
      <c r="CB82" s="855"/>
      <c r="CC82" s="855"/>
      <c r="CD82" s="855"/>
      <c r="CE82" s="855"/>
      <c r="CF82" s="855"/>
      <c r="CG82" s="860"/>
      <c r="CH82" s="857"/>
      <c r="CI82" s="858"/>
      <c r="CJ82" s="858"/>
      <c r="CK82" s="858"/>
      <c r="CL82" s="859"/>
      <c r="CM82" s="857"/>
      <c r="CN82" s="858"/>
      <c r="CO82" s="858"/>
      <c r="CP82" s="858"/>
      <c r="CQ82" s="859"/>
      <c r="CR82" s="857"/>
      <c r="CS82" s="858"/>
      <c r="CT82" s="858"/>
      <c r="CU82" s="858"/>
      <c r="CV82" s="859"/>
      <c r="CW82" s="857"/>
      <c r="CX82" s="858"/>
      <c r="CY82" s="858"/>
      <c r="CZ82" s="858"/>
      <c r="DA82" s="859"/>
      <c r="DB82" s="857"/>
      <c r="DC82" s="858"/>
      <c r="DD82" s="858"/>
      <c r="DE82" s="858"/>
      <c r="DF82" s="859"/>
      <c r="DG82" s="857"/>
      <c r="DH82" s="858"/>
      <c r="DI82" s="858"/>
      <c r="DJ82" s="858"/>
      <c r="DK82" s="859"/>
      <c r="DL82" s="857"/>
      <c r="DM82" s="858"/>
      <c r="DN82" s="858"/>
      <c r="DO82" s="858"/>
      <c r="DP82" s="859"/>
      <c r="DQ82" s="857"/>
      <c r="DR82" s="858"/>
      <c r="DS82" s="858"/>
      <c r="DT82" s="858"/>
      <c r="DU82" s="859"/>
      <c r="DV82" s="854"/>
      <c r="DW82" s="855"/>
      <c r="DX82" s="855"/>
      <c r="DY82" s="855"/>
      <c r="DZ82" s="856"/>
      <c r="EA82" s="224"/>
    </row>
    <row r="83" spans="1:131" ht="26.25" customHeight="1" x14ac:dyDescent="0.2">
      <c r="A83" s="232">
        <v>16</v>
      </c>
      <c r="B83" s="864"/>
      <c r="C83" s="865"/>
      <c r="D83" s="865"/>
      <c r="E83" s="865"/>
      <c r="F83" s="865"/>
      <c r="G83" s="865"/>
      <c r="H83" s="865"/>
      <c r="I83" s="865"/>
      <c r="J83" s="865"/>
      <c r="K83" s="865"/>
      <c r="L83" s="865"/>
      <c r="M83" s="865"/>
      <c r="N83" s="865"/>
      <c r="O83" s="865"/>
      <c r="P83" s="866"/>
      <c r="Q83" s="868"/>
      <c r="R83" s="824"/>
      <c r="S83" s="824"/>
      <c r="T83" s="824"/>
      <c r="U83" s="824"/>
      <c r="V83" s="824"/>
      <c r="W83" s="824"/>
      <c r="X83" s="824"/>
      <c r="Y83" s="824"/>
      <c r="Z83" s="824"/>
      <c r="AA83" s="824"/>
      <c r="AB83" s="824"/>
      <c r="AC83" s="824"/>
      <c r="AD83" s="824"/>
      <c r="AE83" s="824"/>
      <c r="AF83" s="824"/>
      <c r="AG83" s="824"/>
      <c r="AH83" s="824"/>
      <c r="AI83" s="824"/>
      <c r="AJ83" s="824"/>
      <c r="AK83" s="824"/>
      <c r="AL83" s="824"/>
      <c r="AM83" s="824"/>
      <c r="AN83" s="824"/>
      <c r="AO83" s="824"/>
      <c r="AP83" s="824"/>
      <c r="AQ83" s="824"/>
      <c r="AR83" s="824"/>
      <c r="AS83" s="824"/>
      <c r="AT83" s="824"/>
      <c r="AU83" s="824"/>
      <c r="AV83" s="824"/>
      <c r="AW83" s="824"/>
      <c r="AX83" s="824"/>
      <c r="AY83" s="824"/>
      <c r="AZ83" s="826"/>
      <c r="BA83" s="826"/>
      <c r="BB83" s="826"/>
      <c r="BC83" s="826"/>
      <c r="BD83" s="827"/>
      <c r="BE83" s="235"/>
      <c r="BF83" s="235"/>
      <c r="BG83" s="235"/>
      <c r="BH83" s="235"/>
      <c r="BI83" s="235"/>
      <c r="BJ83" s="235"/>
      <c r="BK83" s="235"/>
      <c r="BL83" s="235"/>
      <c r="BM83" s="235"/>
      <c r="BN83" s="235"/>
      <c r="BO83" s="235"/>
      <c r="BP83" s="235"/>
      <c r="BQ83" s="232">
        <v>77</v>
      </c>
      <c r="BR83" s="237"/>
      <c r="BS83" s="854"/>
      <c r="BT83" s="855"/>
      <c r="BU83" s="855"/>
      <c r="BV83" s="855"/>
      <c r="BW83" s="855"/>
      <c r="BX83" s="855"/>
      <c r="BY83" s="855"/>
      <c r="BZ83" s="855"/>
      <c r="CA83" s="855"/>
      <c r="CB83" s="855"/>
      <c r="CC83" s="855"/>
      <c r="CD83" s="855"/>
      <c r="CE83" s="855"/>
      <c r="CF83" s="855"/>
      <c r="CG83" s="860"/>
      <c r="CH83" s="857"/>
      <c r="CI83" s="858"/>
      <c r="CJ83" s="858"/>
      <c r="CK83" s="858"/>
      <c r="CL83" s="859"/>
      <c r="CM83" s="857"/>
      <c r="CN83" s="858"/>
      <c r="CO83" s="858"/>
      <c r="CP83" s="858"/>
      <c r="CQ83" s="859"/>
      <c r="CR83" s="857"/>
      <c r="CS83" s="858"/>
      <c r="CT83" s="858"/>
      <c r="CU83" s="858"/>
      <c r="CV83" s="859"/>
      <c r="CW83" s="857"/>
      <c r="CX83" s="858"/>
      <c r="CY83" s="858"/>
      <c r="CZ83" s="858"/>
      <c r="DA83" s="859"/>
      <c r="DB83" s="857"/>
      <c r="DC83" s="858"/>
      <c r="DD83" s="858"/>
      <c r="DE83" s="858"/>
      <c r="DF83" s="859"/>
      <c r="DG83" s="857"/>
      <c r="DH83" s="858"/>
      <c r="DI83" s="858"/>
      <c r="DJ83" s="858"/>
      <c r="DK83" s="859"/>
      <c r="DL83" s="857"/>
      <c r="DM83" s="858"/>
      <c r="DN83" s="858"/>
      <c r="DO83" s="858"/>
      <c r="DP83" s="859"/>
      <c r="DQ83" s="857"/>
      <c r="DR83" s="858"/>
      <c r="DS83" s="858"/>
      <c r="DT83" s="858"/>
      <c r="DU83" s="859"/>
      <c r="DV83" s="854"/>
      <c r="DW83" s="855"/>
      <c r="DX83" s="855"/>
      <c r="DY83" s="855"/>
      <c r="DZ83" s="856"/>
      <c r="EA83" s="224"/>
    </row>
    <row r="84" spans="1:131" ht="26.25" customHeight="1" x14ac:dyDescent="0.2">
      <c r="A84" s="232">
        <v>17</v>
      </c>
      <c r="B84" s="864"/>
      <c r="C84" s="865"/>
      <c r="D84" s="865"/>
      <c r="E84" s="865"/>
      <c r="F84" s="865"/>
      <c r="G84" s="865"/>
      <c r="H84" s="865"/>
      <c r="I84" s="865"/>
      <c r="J84" s="865"/>
      <c r="K84" s="865"/>
      <c r="L84" s="865"/>
      <c r="M84" s="865"/>
      <c r="N84" s="865"/>
      <c r="O84" s="865"/>
      <c r="P84" s="866"/>
      <c r="Q84" s="868"/>
      <c r="R84" s="824"/>
      <c r="S84" s="824"/>
      <c r="T84" s="824"/>
      <c r="U84" s="824"/>
      <c r="V84" s="824"/>
      <c r="W84" s="824"/>
      <c r="X84" s="824"/>
      <c r="Y84" s="824"/>
      <c r="Z84" s="824"/>
      <c r="AA84" s="824"/>
      <c r="AB84" s="824"/>
      <c r="AC84" s="824"/>
      <c r="AD84" s="824"/>
      <c r="AE84" s="824"/>
      <c r="AF84" s="824"/>
      <c r="AG84" s="824"/>
      <c r="AH84" s="824"/>
      <c r="AI84" s="824"/>
      <c r="AJ84" s="824"/>
      <c r="AK84" s="824"/>
      <c r="AL84" s="824"/>
      <c r="AM84" s="824"/>
      <c r="AN84" s="824"/>
      <c r="AO84" s="824"/>
      <c r="AP84" s="824"/>
      <c r="AQ84" s="824"/>
      <c r="AR84" s="824"/>
      <c r="AS84" s="824"/>
      <c r="AT84" s="824"/>
      <c r="AU84" s="824"/>
      <c r="AV84" s="824"/>
      <c r="AW84" s="824"/>
      <c r="AX84" s="824"/>
      <c r="AY84" s="824"/>
      <c r="AZ84" s="826"/>
      <c r="BA84" s="826"/>
      <c r="BB84" s="826"/>
      <c r="BC84" s="826"/>
      <c r="BD84" s="827"/>
      <c r="BE84" s="235"/>
      <c r="BF84" s="235"/>
      <c r="BG84" s="235"/>
      <c r="BH84" s="235"/>
      <c r="BI84" s="235"/>
      <c r="BJ84" s="235"/>
      <c r="BK84" s="235"/>
      <c r="BL84" s="235"/>
      <c r="BM84" s="235"/>
      <c r="BN84" s="235"/>
      <c r="BO84" s="235"/>
      <c r="BP84" s="235"/>
      <c r="BQ84" s="232">
        <v>78</v>
      </c>
      <c r="BR84" s="237"/>
      <c r="BS84" s="854"/>
      <c r="BT84" s="855"/>
      <c r="BU84" s="855"/>
      <c r="BV84" s="855"/>
      <c r="BW84" s="855"/>
      <c r="BX84" s="855"/>
      <c r="BY84" s="855"/>
      <c r="BZ84" s="855"/>
      <c r="CA84" s="855"/>
      <c r="CB84" s="855"/>
      <c r="CC84" s="855"/>
      <c r="CD84" s="855"/>
      <c r="CE84" s="855"/>
      <c r="CF84" s="855"/>
      <c r="CG84" s="860"/>
      <c r="CH84" s="857"/>
      <c r="CI84" s="858"/>
      <c r="CJ84" s="858"/>
      <c r="CK84" s="858"/>
      <c r="CL84" s="859"/>
      <c r="CM84" s="857"/>
      <c r="CN84" s="858"/>
      <c r="CO84" s="858"/>
      <c r="CP84" s="858"/>
      <c r="CQ84" s="859"/>
      <c r="CR84" s="857"/>
      <c r="CS84" s="858"/>
      <c r="CT84" s="858"/>
      <c r="CU84" s="858"/>
      <c r="CV84" s="859"/>
      <c r="CW84" s="857"/>
      <c r="CX84" s="858"/>
      <c r="CY84" s="858"/>
      <c r="CZ84" s="858"/>
      <c r="DA84" s="859"/>
      <c r="DB84" s="857"/>
      <c r="DC84" s="858"/>
      <c r="DD84" s="858"/>
      <c r="DE84" s="858"/>
      <c r="DF84" s="859"/>
      <c r="DG84" s="857"/>
      <c r="DH84" s="858"/>
      <c r="DI84" s="858"/>
      <c r="DJ84" s="858"/>
      <c r="DK84" s="859"/>
      <c r="DL84" s="857"/>
      <c r="DM84" s="858"/>
      <c r="DN84" s="858"/>
      <c r="DO84" s="858"/>
      <c r="DP84" s="859"/>
      <c r="DQ84" s="857"/>
      <c r="DR84" s="858"/>
      <c r="DS84" s="858"/>
      <c r="DT84" s="858"/>
      <c r="DU84" s="859"/>
      <c r="DV84" s="854"/>
      <c r="DW84" s="855"/>
      <c r="DX84" s="855"/>
      <c r="DY84" s="855"/>
      <c r="DZ84" s="856"/>
      <c r="EA84" s="224"/>
    </row>
    <row r="85" spans="1:131" ht="26.25" customHeight="1" x14ac:dyDescent="0.2">
      <c r="A85" s="232">
        <v>18</v>
      </c>
      <c r="B85" s="864"/>
      <c r="C85" s="865"/>
      <c r="D85" s="865"/>
      <c r="E85" s="865"/>
      <c r="F85" s="865"/>
      <c r="G85" s="865"/>
      <c r="H85" s="865"/>
      <c r="I85" s="865"/>
      <c r="J85" s="865"/>
      <c r="K85" s="865"/>
      <c r="L85" s="865"/>
      <c r="M85" s="865"/>
      <c r="N85" s="865"/>
      <c r="O85" s="865"/>
      <c r="P85" s="866"/>
      <c r="Q85" s="868"/>
      <c r="R85" s="824"/>
      <c r="S85" s="824"/>
      <c r="T85" s="824"/>
      <c r="U85" s="824"/>
      <c r="V85" s="824"/>
      <c r="W85" s="824"/>
      <c r="X85" s="824"/>
      <c r="Y85" s="824"/>
      <c r="Z85" s="824"/>
      <c r="AA85" s="824"/>
      <c r="AB85" s="824"/>
      <c r="AC85" s="824"/>
      <c r="AD85" s="824"/>
      <c r="AE85" s="824"/>
      <c r="AF85" s="824"/>
      <c r="AG85" s="824"/>
      <c r="AH85" s="824"/>
      <c r="AI85" s="824"/>
      <c r="AJ85" s="824"/>
      <c r="AK85" s="824"/>
      <c r="AL85" s="824"/>
      <c r="AM85" s="824"/>
      <c r="AN85" s="824"/>
      <c r="AO85" s="824"/>
      <c r="AP85" s="824"/>
      <c r="AQ85" s="824"/>
      <c r="AR85" s="824"/>
      <c r="AS85" s="824"/>
      <c r="AT85" s="824"/>
      <c r="AU85" s="824"/>
      <c r="AV85" s="824"/>
      <c r="AW85" s="824"/>
      <c r="AX85" s="824"/>
      <c r="AY85" s="824"/>
      <c r="AZ85" s="826"/>
      <c r="BA85" s="826"/>
      <c r="BB85" s="826"/>
      <c r="BC85" s="826"/>
      <c r="BD85" s="827"/>
      <c r="BE85" s="235"/>
      <c r="BF85" s="235"/>
      <c r="BG85" s="235"/>
      <c r="BH85" s="235"/>
      <c r="BI85" s="235"/>
      <c r="BJ85" s="235"/>
      <c r="BK85" s="235"/>
      <c r="BL85" s="235"/>
      <c r="BM85" s="235"/>
      <c r="BN85" s="235"/>
      <c r="BO85" s="235"/>
      <c r="BP85" s="235"/>
      <c r="BQ85" s="232">
        <v>79</v>
      </c>
      <c r="BR85" s="237"/>
      <c r="BS85" s="854"/>
      <c r="BT85" s="855"/>
      <c r="BU85" s="855"/>
      <c r="BV85" s="855"/>
      <c r="BW85" s="855"/>
      <c r="BX85" s="855"/>
      <c r="BY85" s="855"/>
      <c r="BZ85" s="855"/>
      <c r="CA85" s="855"/>
      <c r="CB85" s="855"/>
      <c r="CC85" s="855"/>
      <c r="CD85" s="855"/>
      <c r="CE85" s="855"/>
      <c r="CF85" s="855"/>
      <c r="CG85" s="860"/>
      <c r="CH85" s="857"/>
      <c r="CI85" s="858"/>
      <c r="CJ85" s="858"/>
      <c r="CK85" s="858"/>
      <c r="CL85" s="859"/>
      <c r="CM85" s="857"/>
      <c r="CN85" s="858"/>
      <c r="CO85" s="858"/>
      <c r="CP85" s="858"/>
      <c r="CQ85" s="859"/>
      <c r="CR85" s="857"/>
      <c r="CS85" s="858"/>
      <c r="CT85" s="858"/>
      <c r="CU85" s="858"/>
      <c r="CV85" s="859"/>
      <c r="CW85" s="857"/>
      <c r="CX85" s="858"/>
      <c r="CY85" s="858"/>
      <c r="CZ85" s="858"/>
      <c r="DA85" s="859"/>
      <c r="DB85" s="857"/>
      <c r="DC85" s="858"/>
      <c r="DD85" s="858"/>
      <c r="DE85" s="858"/>
      <c r="DF85" s="859"/>
      <c r="DG85" s="857"/>
      <c r="DH85" s="858"/>
      <c r="DI85" s="858"/>
      <c r="DJ85" s="858"/>
      <c r="DK85" s="859"/>
      <c r="DL85" s="857"/>
      <c r="DM85" s="858"/>
      <c r="DN85" s="858"/>
      <c r="DO85" s="858"/>
      <c r="DP85" s="859"/>
      <c r="DQ85" s="857"/>
      <c r="DR85" s="858"/>
      <c r="DS85" s="858"/>
      <c r="DT85" s="858"/>
      <c r="DU85" s="859"/>
      <c r="DV85" s="854"/>
      <c r="DW85" s="855"/>
      <c r="DX85" s="855"/>
      <c r="DY85" s="855"/>
      <c r="DZ85" s="856"/>
      <c r="EA85" s="224"/>
    </row>
    <row r="86" spans="1:131" ht="26.25" customHeight="1" x14ac:dyDescent="0.2">
      <c r="A86" s="232">
        <v>19</v>
      </c>
      <c r="B86" s="864"/>
      <c r="C86" s="865"/>
      <c r="D86" s="865"/>
      <c r="E86" s="865"/>
      <c r="F86" s="865"/>
      <c r="G86" s="865"/>
      <c r="H86" s="865"/>
      <c r="I86" s="865"/>
      <c r="J86" s="865"/>
      <c r="K86" s="865"/>
      <c r="L86" s="865"/>
      <c r="M86" s="865"/>
      <c r="N86" s="865"/>
      <c r="O86" s="865"/>
      <c r="P86" s="866"/>
      <c r="Q86" s="868"/>
      <c r="R86" s="824"/>
      <c r="S86" s="824"/>
      <c r="T86" s="824"/>
      <c r="U86" s="824"/>
      <c r="V86" s="824"/>
      <c r="W86" s="824"/>
      <c r="X86" s="824"/>
      <c r="Y86" s="824"/>
      <c r="Z86" s="824"/>
      <c r="AA86" s="824"/>
      <c r="AB86" s="824"/>
      <c r="AC86" s="824"/>
      <c r="AD86" s="824"/>
      <c r="AE86" s="824"/>
      <c r="AF86" s="824"/>
      <c r="AG86" s="824"/>
      <c r="AH86" s="824"/>
      <c r="AI86" s="824"/>
      <c r="AJ86" s="824"/>
      <c r="AK86" s="824"/>
      <c r="AL86" s="824"/>
      <c r="AM86" s="824"/>
      <c r="AN86" s="824"/>
      <c r="AO86" s="824"/>
      <c r="AP86" s="824"/>
      <c r="AQ86" s="824"/>
      <c r="AR86" s="824"/>
      <c r="AS86" s="824"/>
      <c r="AT86" s="824"/>
      <c r="AU86" s="824"/>
      <c r="AV86" s="824"/>
      <c r="AW86" s="824"/>
      <c r="AX86" s="824"/>
      <c r="AY86" s="824"/>
      <c r="AZ86" s="826"/>
      <c r="BA86" s="826"/>
      <c r="BB86" s="826"/>
      <c r="BC86" s="826"/>
      <c r="BD86" s="827"/>
      <c r="BE86" s="235"/>
      <c r="BF86" s="235"/>
      <c r="BG86" s="235"/>
      <c r="BH86" s="235"/>
      <c r="BI86" s="235"/>
      <c r="BJ86" s="235"/>
      <c r="BK86" s="235"/>
      <c r="BL86" s="235"/>
      <c r="BM86" s="235"/>
      <c r="BN86" s="235"/>
      <c r="BO86" s="235"/>
      <c r="BP86" s="235"/>
      <c r="BQ86" s="232">
        <v>80</v>
      </c>
      <c r="BR86" s="237"/>
      <c r="BS86" s="854"/>
      <c r="BT86" s="855"/>
      <c r="BU86" s="855"/>
      <c r="BV86" s="855"/>
      <c r="BW86" s="855"/>
      <c r="BX86" s="855"/>
      <c r="BY86" s="855"/>
      <c r="BZ86" s="855"/>
      <c r="CA86" s="855"/>
      <c r="CB86" s="855"/>
      <c r="CC86" s="855"/>
      <c r="CD86" s="855"/>
      <c r="CE86" s="855"/>
      <c r="CF86" s="855"/>
      <c r="CG86" s="860"/>
      <c r="CH86" s="857"/>
      <c r="CI86" s="858"/>
      <c r="CJ86" s="858"/>
      <c r="CK86" s="858"/>
      <c r="CL86" s="859"/>
      <c r="CM86" s="857"/>
      <c r="CN86" s="858"/>
      <c r="CO86" s="858"/>
      <c r="CP86" s="858"/>
      <c r="CQ86" s="859"/>
      <c r="CR86" s="857"/>
      <c r="CS86" s="858"/>
      <c r="CT86" s="858"/>
      <c r="CU86" s="858"/>
      <c r="CV86" s="859"/>
      <c r="CW86" s="857"/>
      <c r="CX86" s="858"/>
      <c r="CY86" s="858"/>
      <c r="CZ86" s="858"/>
      <c r="DA86" s="859"/>
      <c r="DB86" s="857"/>
      <c r="DC86" s="858"/>
      <c r="DD86" s="858"/>
      <c r="DE86" s="858"/>
      <c r="DF86" s="859"/>
      <c r="DG86" s="857"/>
      <c r="DH86" s="858"/>
      <c r="DI86" s="858"/>
      <c r="DJ86" s="858"/>
      <c r="DK86" s="859"/>
      <c r="DL86" s="857"/>
      <c r="DM86" s="858"/>
      <c r="DN86" s="858"/>
      <c r="DO86" s="858"/>
      <c r="DP86" s="859"/>
      <c r="DQ86" s="857"/>
      <c r="DR86" s="858"/>
      <c r="DS86" s="858"/>
      <c r="DT86" s="858"/>
      <c r="DU86" s="859"/>
      <c r="DV86" s="854"/>
      <c r="DW86" s="855"/>
      <c r="DX86" s="855"/>
      <c r="DY86" s="855"/>
      <c r="DZ86" s="856"/>
      <c r="EA86" s="224"/>
    </row>
    <row r="87" spans="1:131" ht="26.25" customHeight="1" x14ac:dyDescent="0.2">
      <c r="A87" s="238">
        <v>20</v>
      </c>
      <c r="B87" s="872"/>
      <c r="C87" s="873"/>
      <c r="D87" s="873"/>
      <c r="E87" s="873"/>
      <c r="F87" s="873"/>
      <c r="G87" s="873"/>
      <c r="H87" s="873"/>
      <c r="I87" s="873"/>
      <c r="J87" s="873"/>
      <c r="K87" s="873"/>
      <c r="L87" s="873"/>
      <c r="M87" s="873"/>
      <c r="N87" s="873"/>
      <c r="O87" s="873"/>
      <c r="P87" s="874"/>
      <c r="Q87" s="875"/>
      <c r="R87" s="876"/>
      <c r="S87" s="876"/>
      <c r="T87" s="876"/>
      <c r="U87" s="876"/>
      <c r="V87" s="876"/>
      <c r="W87" s="876"/>
      <c r="X87" s="876"/>
      <c r="Y87" s="876"/>
      <c r="Z87" s="876"/>
      <c r="AA87" s="876"/>
      <c r="AB87" s="876"/>
      <c r="AC87" s="876"/>
      <c r="AD87" s="876"/>
      <c r="AE87" s="876"/>
      <c r="AF87" s="876"/>
      <c r="AG87" s="876"/>
      <c r="AH87" s="876"/>
      <c r="AI87" s="876"/>
      <c r="AJ87" s="876"/>
      <c r="AK87" s="876"/>
      <c r="AL87" s="876"/>
      <c r="AM87" s="876"/>
      <c r="AN87" s="876"/>
      <c r="AO87" s="876"/>
      <c r="AP87" s="876"/>
      <c r="AQ87" s="876"/>
      <c r="AR87" s="876"/>
      <c r="AS87" s="876"/>
      <c r="AT87" s="876"/>
      <c r="AU87" s="876"/>
      <c r="AV87" s="876"/>
      <c r="AW87" s="876"/>
      <c r="AX87" s="876"/>
      <c r="AY87" s="876"/>
      <c r="AZ87" s="877"/>
      <c r="BA87" s="877"/>
      <c r="BB87" s="877"/>
      <c r="BC87" s="877"/>
      <c r="BD87" s="878"/>
      <c r="BE87" s="235"/>
      <c r="BF87" s="235"/>
      <c r="BG87" s="235"/>
      <c r="BH87" s="235"/>
      <c r="BI87" s="235"/>
      <c r="BJ87" s="235"/>
      <c r="BK87" s="235"/>
      <c r="BL87" s="235"/>
      <c r="BM87" s="235"/>
      <c r="BN87" s="235"/>
      <c r="BO87" s="235"/>
      <c r="BP87" s="235"/>
      <c r="BQ87" s="232">
        <v>81</v>
      </c>
      <c r="BR87" s="237"/>
      <c r="BS87" s="854"/>
      <c r="BT87" s="855"/>
      <c r="BU87" s="855"/>
      <c r="BV87" s="855"/>
      <c r="BW87" s="855"/>
      <c r="BX87" s="855"/>
      <c r="BY87" s="855"/>
      <c r="BZ87" s="855"/>
      <c r="CA87" s="855"/>
      <c r="CB87" s="855"/>
      <c r="CC87" s="855"/>
      <c r="CD87" s="855"/>
      <c r="CE87" s="855"/>
      <c r="CF87" s="855"/>
      <c r="CG87" s="860"/>
      <c r="CH87" s="857"/>
      <c r="CI87" s="858"/>
      <c r="CJ87" s="858"/>
      <c r="CK87" s="858"/>
      <c r="CL87" s="859"/>
      <c r="CM87" s="857"/>
      <c r="CN87" s="858"/>
      <c r="CO87" s="858"/>
      <c r="CP87" s="858"/>
      <c r="CQ87" s="859"/>
      <c r="CR87" s="857"/>
      <c r="CS87" s="858"/>
      <c r="CT87" s="858"/>
      <c r="CU87" s="858"/>
      <c r="CV87" s="859"/>
      <c r="CW87" s="857"/>
      <c r="CX87" s="858"/>
      <c r="CY87" s="858"/>
      <c r="CZ87" s="858"/>
      <c r="DA87" s="859"/>
      <c r="DB87" s="857"/>
      <c r="DC87" s="858"/>
      <c r="DD87" s="858"/>
      <c r="DE87" s="858"/>
      <c r="DF87" s="859"/>
      <c r="DG87" s="857"/>
      <c r="DH87" s="858"/>
      <c r="DI87" s="858"/>
      <c r="DJ87" s="858"/>
      <c r="DK87" s="859"/>
      <c r="DL87" s="857"/>
      <c r="DM87" s="858"/>
      <c r="DN87" s="858"/>
      <c r="DO87" s="858"/>
      <c r="DP87" s="859"/>
      <c r="DQ87" s="857"/>
      <c r="DR87" s="858"/>
      <c r="DS87" s="858"/>
      <c r="DT87" s="858"/>
      <c r="DU87" s="859"/>
      <c r="DV87" s="854"/>
      <c r="DW87" s="855"/>
      <c r="DX87" s="855"/>
      <c r="DY87" s="855"/>
      <c r="DZ87" s="856"/>
      <c r="EA87" s="224"/>
    </row>
    <row r="88" spans="1:131" ht="26.25" customHeight="1" thickBot="1" x14ac:dyDescent="0.25">
      <c r="A88" s="234" t="s">
        <v>381</v>
      </c>
      <c r="B88" s="783" t="s">
        <v>414</v>
      </c>
      <c r="C88" s="784"/>
      <c r="D88" s="784"/>
      <c r="E88" s="784"/>
      <c r="F88" s="784"/>
      <c r="G88" s="784"/>
      <c r="H88" s="784"/>
      <c r="I88" s="784"/>
      <c r="J88" s="784"/>
      <c r="K88" s="784"/>
      <c r="L88" s="784"/>
      <c r="M88" s="784"/>
      <c r="N88" s="784"/>
      <c r="O88" s="784"/>
      <c r="P88" s="785"/>
      <c r="Q88" s="835"/>
      <c r="R88" s="836"/>
      <c r="S88" s="836"/>
      <c r="T88" s="836"/>
      <c r="U88" s="836"/>
      <c r="V88" s="836"/>
      <c r="W88" s="836"/>
      <c r="X88" s="836"/>
      <c r="Y88" s="836"/>
      <c r="Z88" s="836"/>
      <c r="AA88" s="836"/>
      <c r="AB88" s="836"/>
      <c r="AC88" s="836"/>
      <c r="AD88" s="836"/>
      <c r="AE88" s="836"/>
      <c r="AF88" s="839">
        <v>68</v>
      </c>
      <c r="AG88" s="839"/>
      <c r="AH88" s="839"/>
      <c r="AI88" s="839"/>
      <c r="AJ88" s="839"/>
      <c r="AK88" s="836"/>
      <c r="AL88" s="836"/>
      <c r="AM88" s="836"/>
      <c r="AN88" s="836"/>
      <c r="AO88" s="836"/>
      <c r="AP88" s="839">
        <v>32</v>
      </c>
      <c r="AQ88" s="839"/>
      <c r="AR88" s="839"/>
      <c r="AS88" s="839"/>
      <c r="AT88" s="839"/>
      <c r="AU88" s="839">
        <v>32</v>
      </c>
      <c r="AV88" s="839"/>
      <c r="AW88" s="839"/>
      <c r="AX88" s="839"/>
      <c r="AY88" s="839"/>
      <c r="AZ88" s="844"/>
      <c r="BA88" s="844"/>
      <c r="BB88" s="844"/>
      <c r="BC88" s="844"/>
      <c r="BD88" s="845"/>
      <c r="BE88" s="235"/>
      <c r="BF88" s="235"/>
      <c r="BG88" s="235"/>
      <c r="BH88" s="235"/>
      <c r="BI88" s="235"/>
      <c r="BJ88" s="235"/>
      <c r="BK88" s="235"/>
      <c r="BL88" s="235"/>
      <c r="BM88" s="235"/>
      <c r="BN88" s="235"/>
      <c r="BO88" s="235"/>
      <c r="BP88" s="235"/>
      <c r="BQ88" s="232">
        <v>82</v>
      </c>
      <c r="BR88" s="237"/>
      <c r="BS88" s="854"/>
      <c r="BT88" s="855"/>
      <c r="BU88" s="855"/>
      <c r="BV88" s="855"/>
      <c r="BW88" s="855"/>
      <c r="BX88" s="855"/>
      <c r="BY88" s="855"/>
      <c r="BZ88" s="855"/>
      <c r="CA88" s="855"/>
      <c r="CB88" s="855"/>
      <c r="CC88" s="855"/>
      <c r="CD88" s="855"/>
      <c r="CE88" s="855"/>
      <c r="CF88" s="855"/>
      <c r="CG88" s="860"/>
      <c r="CH88" s="857"/>
      <c r="CI88" s="858"/>
      <c r="CJ88" s="858"/>
      <c r="CK88" s="858"/>
      <c r="CL88" s="859"/>
      <c r="CM88" s="857"/>
      <c r="CN88" s="858"/>
      <c r="CO88" s="858"/>
      <c r="CP88" s="858"/>
      <c r="CQ88" s="859"/>
      <c r="CR88" s="857"/>
      <c r="CS88" s="858"/>
      <c r="CT88" s="858"/>
      <c r="CU88" s="858"/>
      <c r="CV88" s="859"/>
      <c r="CW88" s="857"/>
      <c r="CX88" s="858"/>
      <c r="CY88" s="858"/>
      <c r="CZ88" s="858"/>
      <c r="DA88" s="859"/>
      <c r="DB88" s="857"/>
      <c r="DC88" s="858"/>
      <c r="DD88" s="858"/>
      <c r="DE88" s="858"/>
      <c r="DF88" s="859"/>
      <c r="DG88" s="857"/>
      <c r="DH88" s="858"/>
      <c r="DI88" s="858"/>
      <c r="DJ88" s="858"/>
      <c r="DK88" s="859"/>
      <c r="DL88" s="857"/>
      <c r="DM88" s="858"/>
      <c r="DN88" s="858"/>
      <c r="DO88" s="858"/>
      <c r="DP88" s="859"/>
      <c r="DQ88" s="857"/>
      <c r="DR88" s="858"/>
      <c r="DS88" s="858"/>
      <c r="DT88" s="858"/>
      <c r="DU88" s="859"/>
      <c r="DV88" s="854"/>
      <c r="DW88" s="855"/>
      <c r="DX88" s="855"/>
      <c r="DY88" s="855"/>
      <c r="DZ88" s="856"/>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54"/>
      <c r="BT89" s="855"/>
      <c r="BU89" s="855"/>
      <c r="BV89" s="855"/>
      <c r="BW89" s="855"/>
      <c r="BX89" s="855"/>
      <c r="BY89" s="855"/>
      <c r="BZ89" s="855"/>
      <c r="CA89" s="855"/>
      <c r="CB89" s="855"/>
      <c r="CC89" s="855"/>
      <c r="CD89" s="855"/>
      <c r="CE89" s="855"/>
      <c r="CF89" s="855"/>
      <c r="CG89" s="860"/>
      <c r="CH89" s="857"/>
      <c r="CI89" s="858"/>
      <c r="CJ89" s="858"/>
      <c r="CK89" s="858"/>
      <c r="CL89" s="859"/>
      <c r="CM89" s="857"/>
      <c r="CN89" s="858"/>
      <c r="CO89" s="858"/>
      <c r="CP89" s="858"/>
      <c r="CQ89" s="859"/>
      <c r="CR89" s="857"/>
      <c r="CS89" s="858"/>
      <c r="CT89" s="858"/>
      <c r="CU89" s="858"/>
      <c r="CV89" s="859"/>
      <c r="CW89" s="857"/>
      <c r="CX89" s="858"/>
      <c r="CY89" s="858"/>
      <c r="CZ89" s="858"/>
      <c r="DA89" s="859"/>
      <c r="DB89" s="857"/>
      <c r="DC89" s="858"/>
      <c r="DD89" s="858"/>
      <c r="DE89" s="858"/>
      <c r="DF89" s="859"/>
      <c r="DG89" s="857"/>
      <c r="DH89" s="858"/>
      <c r="DI89" s="858"/>
      <c r="DJ89" s="858"/>
      <c r="DK89" s="859"/>
      <c r="DL89" s="857"/>
      <c r="DM89" s="858"/>
      <c r="DN89" s="858"/>
      <c r="DO89" s="858"/>
      <c r="DP89" s="859"/>
      <c r="DQ89" s="857"/>
      <c r="DR89" s="858"/>
      <c r="DS89" s="858"/>
      <c r="DT89" s="858"/>
      <c r="DU89" s="859"/>
      <c r="DV89" s="854"/>
      <c r="DW89" s="855"/>
      <c r="DX89" s="855"/>
      <c r="DY89" s="855"/>
      <c r="DZ89" s="856"/>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54"/>
      <c r="BT90" s="855"/>
      <c r="BU90" s="855"/>
      <c r="BV90" s="855"/>
      <c r="BW90" s="855"/>
      <c r="BX90" s="855"/>
      <c r="BY90" s="855"/>
      <c r="BZ90" s="855"/>
      <c r="CA90" s="855"/>
      <c r="CB90" s="855"/>
      <c r="CC90" s="855"/>
      <c r="CD90" s="855"/>
      <c r="CE90" s="855"/>
      <c r="CF90" s="855"/>
      <c r="CG90" s="860"/>
      <c r="CH90" s="857"/>
      <c r="CI90" s="858"/>
      <c r="CJ90" s="858"/>
      <c r="CK90" s="858"/>
      <c r="CL90" s="859"/>
      <c r="CM90" s="857"/>
      <c r="CN90" s="858"/>
      <c r="CO90" s="858"/>
      <c r="CP90" s="858"/>
      <c r="CQ90" s="859"/>
      <c r="CR90" s="857"/>
      <c r="CS90" s="858"/>
      <c r="CT90" s="858"/>
      <c r="CU90" s="858"/>
      <c r="CV90" s="859"/>
      <c r="CW90" s="857"/>
      <c r="CX90" s="858"/>
      <c r="CY90" s="858"/>
      <c r="CZ90" s="858"/>
      <c r="DA90" s="859"/>
      <c r="DB90" s="857"/>
      <c r="DC90" s="858"/>
      <c r="DD90" s="858"/>
      <c r="DE90" s="858"/>
      <c r="DF90" s="859"/>
      <c r="DG90" s="857"/>
      <c r="DH90" s="858"/>
      <c r="DI90" s="858"/>
      <c r="DJ90" s="858"/>
      <c r="DK90" s="859"/>
      <c r="DL90" s="857"/>
      <c r="DM90" s="858"/>
      <c r="DN90" s="858"/>
      <c r="DO90" s="858"/>
      <c r="DP90" s="859"/>
      <c r="DQ90" s="857"/>
      <c r="DR90" s="858"/>
      <c r="DS90" s="858"/>
      <c r="DT90" s="858"/>
      <c r="DU90" s="859"/>
      <c r="DV90" s="854"/>
      <c r="DW90" s="855"/>
      <c r="DX90" s="855"/>
      <c r="DY90" s="855"/>
      <c r="DZ90" s="856"/>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54"/>
      <c r="BT91" s="855"/>
      <c r="BU91" s="855"/>
      <c r="BV91" s="855"/>
      <c r="BW91" s="855"/>
      <c r="BX91" s="855"/>
      <c r="BY91" s="855"/>
      <c r="BZ91" s="855"/>
      <c r="CA91" s="855"/>
      <c r="CB91" s="855"/>
      <c r="CC91" s="855"/>
      <c r="CD91" s="855"/>
      <c r="CE91" s="855"/>
      <c r="CF91" s="855"/>
      <c r="CG91" s="860"/>
      <c r="CH91" s="857"/>
      <c r="CI91" s="858"/>
      <c r="CJ91" s="858"/>
      <c r="CK91" s="858"/>
      <c r="CL91" s="859"/>
      <c r="CM91" s="857"/>
      <c r="CN91" s="858"/>
      <c r="CO91" s="858"/>
      <c r="CP91" s="858"/>
      <c r="CQ91" s="859"/>
      <c r="CR91" s="857"/>
      <c r="CS91" s="858"/>
      <c r="CT91" s="858"/>
      <c r="CU91" s="858"/>
      <c r="CV91" s="859"/>
      <c r="CW91" s="857"/>
      <c r="CX91" s="858"/>
      <c r="CY91" s="858"/>
      <c r="CZ91" s="858"/>
      <c r="DA91" s="859"/>
      <c r="DB91" s="857"/>
      <c r="DC91" s="858"/>
      <c r="DD91" s="858"/>
      <c r="DE91" s="858"/>
      <c r="DF91" s="859"/>
      <c r="DG91" s="857"/>
      <c r="DH91" s="858"/>
      <c r="DI91" s="858"/>
      <c r="DJ91" s="858"/>
      <c r="DK91" s="859"/>
      <c r="DL91" s="857"/>
      <c r="DM91" s="858"/>
      <c r="DN91" s="858"/>
      <c r="DO91" s="858"/>
      <c r="DP91" s="859"/>
      <c r="DQ91" s="857"/>
      <c r="DR91" s="858"/>
      <c r="DS91" s="858"/>
      <c r="DT91" s="858"/>
      <c r="DU91" s="859"/>
      <c r="DV91" s="854"/>
      <c r="DW91" s="855"/>
      <c r="DX91" s="855"/>
      <c r="DY91" s="855"/>
      <c r="DZ91" s="856"/>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54"/>
      <c r="BT92" s="855"/>
      <c r="BU92" s="855"/>
      <c r="BV92" s="855"/>
      <c r="BW92" s="855"/>
      <c r="BX92" s="855"/>
      <c r="BY92" s="855"/>
      <c r="BZ92" s="855"/>
      <c r="CA92" s="855"/>
      <c r="CB92" s="855"/>
      <c r="CC92" s="855"/>
      <c r="CD92" s="855"/>
      <c r="CE92" s="855"/>
      <c r="CF92" s="855"/>
      <c r="CG92" s="860"/>
      <c r="CH92" s="857"/>
      <c r="CI92" s="858"/>
      <c r="CJ92" s="858"/>
      <c r="CK92" s="858"/>
      <c r="CL92" s="859"/>
      <c r="CM92" s="857"/>
      <c r="CN92" s="858"/>
      <c r="CO92" s="858"/>
      <c r="CP92" s="858"/>
      <c r="CQ92" s="859"/>
      <c r="CR92" s="857"/>
      <c r="CS92" s="858"/>
      <c r="CT92" s="858"/>
      <c r="CU92" s="858"/>
      <c r="CV92" s="859"/>
      <c r="CW92" s="857"/>
      <c r="CX92" s="858"/>
      <c r="CY92" s="858"/>
      <c r="CZ92" s="858"/>
      <c r="DA92" s="859"/>
      <c r="DB92" s="857"/>
      <c r="DC92" s="858"/>
      <c r="DD92" s="858"/>
      <c r="DE92" s="858"/>
      <c r="DF92" s="859"/>
      <c r="DG92" s="857"/>
      <c r="DH92" s="858"/>
      <c r="DI92" s="858"/>
      <c r="DJ92" s="858"/>
      <c r="DK92" s="859"/>
      <c r="DL92" s="857"/>
      <c r="DM92" s="858"/>
      <c r="DN92" s="858"/>
      <c r="DO92" s="858"/>
      <c r="DP92" s="859"/>
      <c r="DQ92" s="857"/>
      <c r="DR92" s="858"/>
      <c r="DS92" s="858"/>
      <c r="DT92" s="858"/>
      <c r="DU92" s="859"/>
      <c r="DV92" s="854"/>
      <c r="DW92" s="855"/>
      <c r="DX92" s="855"/>
      <c r="DY92" s="855"/>
      <c r="DZ92" s="856"/>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54"/>
      <c r="BT93" s="855"/>
      <c r="BU93" s="855"/>
      <c r="BV93" s="855"/>
      <c r="BW93" s="855"/>
      <c r="BX93" s="855"/>
      <c r="BY93" s="855"/>
      <c r="BZ93" s="855"/>
      <c r="CA93" s="855"/>
      <c r="CB93" s="855"/>
      <c r="CC93" s="855"/>
      <c r="CD93" s="855"/>
      <c r="CE93" s="855"/>
      <c r="CF93" s="855"/>
      <c r="CG93" s="860"/>
      <c r="CH93" s="857"/>
      <c r="CI93" s="858"/>
      <c r="CJ93" s="858"/>
      <c r="CK93" s="858"/>
      <c r="CL93" s="859"/>
      <c r="CM93" s="857"/>
      <c r="CN93" s="858"/>
      <c r="CO93" s="858"/>
      <c r="CP93" s="858"/>
      <c r="CQ93" s="859"/>
      <c r="CR93" s="857"/>
      <c r="CS93" s="858"/>
      <c r="CT93" s="858"/>
      <c r="CU93" s="858"/>
      <c r="CV93" s="859"/>
      <c r="CW93" s="857"/>
      <c r="CX93" s="858"/>
      <c r="CY93" s="858"/>
      <c r="CZ93" s="858"/>
      <c r="DA93" s="859"/>
      <c r="DB93" s="857"/>
      <c r="DC93" s="858"/>
      <c r="DD93" s="858"/>
      <c r="DE93" s="858"/>
      <c r="DF93" s="859"/>
      <c r="DG93" s="857"/>
      <c r="DH93" s="858"/>
      <c r="DI93" s="858"/>
      <c r="DJ93" s="858"/>
      <c r="DK93" s="859"/>
      <c r="DL93" s="857"/>
      <c r="DM93" s="858"/>
      <c r="DN93" s="858"/>
      <c r="DO93" s="858"/>
      <c r="DP93" s="859"/>
      <c r="DQ93" s="857"/>
      <c r="DR93" s="858"/>
      <c r="DS93" s="858"/>
      <c r="DT93" s="858"/>
      <c r="DU93" s="859"/>
      <c r="DV93" s="854"/>
      <c r="DW93" s="855"/>
      <c r="DX93" s="855"/>
      <c r="DY93" s="855"/>
      <c r="DZ93" s="856"/>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54"/>
      <c r="BT94" s="855"/>
      <c r="BU94" s="855"/>
      <c r="BV94" s="855"/>
      <c r="BW94" s="855"/>
      <c r="BX94" s="855"/>
      <c r="BY94" s="855"/>
      <c r="BZ94" s="855"/>
      <c r="CA94" s="855"/>
      <c r="CB94" s="855"/>
      <c r="CC94" s="855"/>
      <c r="CD94" s="855"/>
      <c r="CE94" s="855"/>
      <c r="CF94" s="855"/>
      <c r="CG94" s="860"/>
      <c r="CH94" s="857"/>
      <c r="CI94" s="858"/>
      <c r="CJ94" s="858"/>
      <c r="CK94" s="858"/>
      <c r="CL94" s="859"/>
      <c r="CM94" s="857"/>
      <c r="CN94" s="858"/>
      <c r="CO94" s="858"/>
      <c r="CP94" s="858"/>
      <c r="CQ94" s="859"/>
      <c r="CR94" s="857"/>
      <c r="CS94" s="858"/>
      <c r="CT94" s="858"/>
      <c r="CU94" s="858"/>
      <c r="CV94" s="859"/>
      <c r="CW94" s="857"/>
      <c r="CX94" s="858"/>
      <c r="CY94" s="858"/>
      <c r="CZ94" s="858"/>
      <c r="DA94" s="859"/>
      <c r="DB94" s="857"/>
      <c r="DC94" s="858"/>
      <c r="DD94" s="858"/>
      <c r="DE94" s="858"/>
      <c r="DF94" s="859"/>
      <c r="DG94" s="857"/>
      <c r="DH94" s="858"/>
      <c r="DI94" s="858"/>
      <c r="DJ94" s="858"/>
      <c r="DK94" s="859"/>
      <c r="DL94" s="857"/>
      <c r="DM94" s="858"/>
      <c r="DN94" s="858"/>
      <c r="DO94" s="858"/>
      <c r="DP94" s="859"/>
      <c r="DQ94" s="857"/>
      <c r="DR94" s="858"/>
      <c r="DS94" s="858"/>
      <c r="DT94" s="858"/>
      <c r="DU94" s="859"/>
      <c r="DV94" s="854"/>
      <c r="DW94" s="855"/>
      <c r="DX94" s="855"/>
      <c r="DY94" s="855"/>
      <c r="DZ94" s="856"/>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54"/>
      <c r="BT95" s="855"/>
      <c r="BU95" s="855"/>
      <c r="BV95" s="855"/>
      <c r="BW95" s="855"/>
      <c r="BX95" s="855"/>
      <c r="BY95" s="855"/>
      <c r="BZ95" s="855"/>
      <c r="CA95" s="855"/>
      <c r="CB95" s="855"/>
      <c r="CC95" s="855"/>
      <c r="CD95" s="855"/>
      <c r="CE95" s="855"/>
      <c r="CF95" s="855"/>
      <c r="CG95" s="860"/>
      <c r="CH95" s="857"/>
      <c r="CI95" s="858"/>
      <c r="CJ95" s="858"/>
      <c r="CK95" s="858"/>
      <c r="CL95" s="859"/>
      <c r="CM95" s="857"/>
      <c r="CN95" s="858"/>
      <c r="CO95" s="858"/>
      <c r="CP95" s="858"/>
      <c r="CQ95" s="859"/>
      <c r="CR95" s="857"/>
      <c r="CS95" s="858"/>
      <c r="CT95" s="858"/>
      <c r="CU95" s="858"/>
      <c r="CV95" s="859"/>
      <c r="CW95" s="857"/>
      <c r="CX95" s="858"/>
      <c r="CY95" s="858"/>
      <c r="CZ95" s="858"/>
      <c r="DA95" s="859"/>
      <c r="DB95" s="857"/>
      <c r="DC95" s="858"/>
      <c r="DD95" s="858"/>
      <c r="DE95" s="858"/>
      <c r="DF95" s="859"/>
      <c r="DG95" s="857"/>
      <c r="DH95" s="858"/>
      <c r="DI95" s="858"/>
      <c r="DJ95" s="858"/>
      <c r="DK95" s="859"/>
      <c r="DL95" s="857"/>
      <c r="DM95" s="858"/>
      <c r="DN95" s="858"/>
      <c r="DO95" s="858"/>
      <c r="DP95" s="859"/>
      <c r="DQ95" s="857"/>
      <c r="DR95" s="858"/>
      <c r="DS95" s="858"/>
      <c r="DT95" s="858"/>
      <c r="DU95" s="859"/>
      <c r="DV95" s="854"/>
      <c r="DW95" s="855"/>
      <c r="DX95" s="855"/>
      <c r="DY95" s="855"/>
      <c r="DZ95" s="856"/>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54"/>
      <c r="BT96" s="855"/>
      <c r="BU96" s="855"/>
      <c r="BV96" s="855"/>
      <c r="BW96" s="855"/>
      <c r="BX96" s="855"/>
      <c r="BY96" s="855"/>
      <c r="BZ96" s="855"/>
      <c r="CA96" s="855"/>
      <c r="CB96" s="855"/>
      <c r="CC96" s="855"/>
      <c r="CD96" s="855"/>
      <c r="CE96" s="855"/>
      <c r="CF96" s="855"/>
      <c r="CG96" s="860"/>
      <c r="CH96" s="857"/>
      <c r="CI96" s="858"/>
      <c r="CJ96" s="858"/>
      <c r="CK96" s="858"/>
      <c r="CL96" s="859"/>
      <c r="CM96" s="857"/>
      <c r="CN96" s="858"/>
      <c r="CO96" s="858"/>
      <c r="CP96" s="858"/>
      <c r="CQ96" s="859"/>
      <c r="CR96" s="857"/>
      <c r="CS96" s="858"/>
      <c r="CT96" s="858"/>
      <c r="CU96" s="858"/>
      <c r="CV96" s="859"/>
      <c r="CW96" s="857"/>
      <c r="CX96" s="858"/>
      <c r="CY96" s="858"/>
      <c r="CZ96" s="858"/>
      <c r="DA96" s="859"/>
      <c r="DB96" s="857"/>
      <c r="DC96" s="858"/>
      <c r="DD96" s="858"/>
      <c r="DE96" s="858"/>
      <c r="DF96" s="859"/>
      <c r="DG96" s="857"/>
      <c r="DH96" s="858"/>
      <c r="DI96" s="858"/>
      <c r="DJ96" s="858"/>
      <c r="DK96" s="859"/>
      <c r="DL96" s="857"/>
      <c r="DM96" s="858"/>
      <c r="DN96" s="858"/>
      <c r="DO96" s="858"/>
      <c r="DP96" s="859"/>
      <c r="DQ96" s="857"/>
      <c r="DR96" s="858"/>
      <c r="DS96" s="858"/>
      <c r="DT96" s="858"/>
      <c r="DU96" s="859"/>
      <c r="DV96" s="854"/>
      <c r="DW96" s="855"/>
      <c r="DX96" s="855"/>
      <c r="DY96" s="855"/>
      <c r="DZ96" s="856"/>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54"/>
      <c r="BT97" s="855"/>
      <c r="BU97" s="855"/>
      <c r="BV97" s="855"/>
      <c r="BW97" s="855"/>
      <c r="BX97" s="855"/>
      <c r="BY97" s="855"/>
      <c r="BZ97" s="855"/>
      <c r="CA97" s="855"/>
      <c r="CB97" s="855"/>
      <c r="CC97" s="855"/>
      <c r="CD97" s="855"/>
      <c r="CE97" s="855"/>
      <c r="CF97" s="855"/>
      <c r="CG97" s="860"/>
      <c r="CH97" s="857"/>
      <c r="CI97" s="858"/>
      <c r="CJ97" s="858"/>
      <c r="CK97" s="858"/>
      <c r="CL97" s="859"/>
      <c r="CM97" s="857"/>
      <c r="CN97" s="858"/>
      <c r="CO97" s="858"/>
      <c r="CP97" s="858"/>
      <c r="CQ97" s="859"/>
      <c r="CR97" s="857"/>
      <c r="CS97" s="858"/>
      <c r="CT97" s="858"/>
      <c r="CU97" s="858"/>
      <c r="CV97" s="859"/>
      <c r="CW97" s="857"/>
      <c r="CX97" s="858"/>
      <c r="CY97" s="858"/>
      <c r="CZ97" s="858"/>
      <c r="DA97" s="859"/>
      <c r="DB97" s="857"/>
      <c r="DC97" s="858"/>
      <c r="DD97" s="858"/>
      <c r="DE97" s="858"/>
      <c r="DF97" s="859"/>
      <c r="DG97" s="857"/>
      <c r="DH97" s="858"/>
      <c r="DI97" s="858"/>
      <c r="DJ97" s="858"/>
      <c r="DK97" s="859"/>
      <c r="DL97" s="857"/>
      <c r="DM97" s="858"/>
      <c r="DN97" s="858"/>
      <c r="DO97" s="858"/>
      <c r="DP97" s="859"/>
      <c r="DQ97" s="857"/>
      <c r="DR97" s="858"/>
      <c r="DS97" s="858"/>
      <c r="DT97" s="858"/>
      <c r="DU97" s="859"/>
      <c r="DV97" s="854"/>
      <c r="DW97" s="855"/>
      <c r="DX97" s="855"/>
      <c r="DY97" s="855"/>
      <c r="DZ97" s="856"/>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54"/>
      <c r="BT98" s="855"/>
      <c r="BU98" s="855"/>
      <c r="BV98" s="855"/>
      <c r="BW98" s="855"/>
      <c r="BX98" s="855"/>
      <c r="BY98" s="855"/>
      <c r="BZ98" s="855"/>
      <c r="CA98" s="855"/>
      <c r="CB98" s="855"/>
      <c r="CC98" s="855"/>
      <c r="CD98" s="855"/>
      <c r="CE98" s="855"/>
      <c r="CF98" s="855"/>
      <c r="CG98" s="860"/>
      <c r="CH98" s="857"/>
      <c r="CI98" s="858"/>
      <c r="CJ98" s="858"/>
      <c r="CK98" s="858"/>
      <c r="CL98" s="859"/>
      <c r="CM98" s="857"/>
      <c r="CN98" s="858"/>
      <c r="CO98" s="858"/>
      <c r="CP98" s="858"/>
      <c r="CQ98" s="859"/>
      <c r="CR98" s="857"/>
      <c r="CS98" s="858"/>
      <c r="CT98" s="858"/>
      <c r="CU98" s="858"/>
      <c r="CV98" s="859"/>
      <c r="CW98" s="857"/>
      <c r="CX98" s="858"/>
      <c r="CY98" s="858"/>
      <c r="CZ98" s="858"/>
      <c r="DA98" s="859"/>
      <c r="DB98" s="857"/>
      <c r="DC98" s="858"/>
      <c r="DD98" s="858"/>
      <c r="DE98" s="858"/>
      <c r="DF98" s="859"/>
      <c r="DG98" s="857"/>
      <c r="DH98" s="858"/>
      <c r="DI98" s="858"/>
      <c r="DJ98" s="858"/>
      <c r="DK98" s="859"/>
      <c r="DL98" s="857"/>
      <c r="DM98" s="858"/>
      <c r="DN98" s="858"/>
      <c r="DO98" s="858"/>
      <c r="DP98" s="859"/>
      <c r="DQ98" s="857"/>
      <c r="DR98" s="858"/>
      <c r="DS98" s="858"/>
      <c r="DT98" s="858"/>
      <c r="DU98" s="859"/>
      <c r="DV98" s="854"/>
      <c r="DW98" s="855"/>
      <c r="DX98" s="855"/>
      <c r="DY98" s="855"/>
      <c r="DZ98" s="856"/>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54"/>
      <c r="BT99" s="855"/>
      <c r="BU99" s="855"/>
      <c r="BV99" s="855"/>
      <c r="BW99" s="855"/>
      <c r="BX99" s="855"/>
      <c r="BY99" s="855"/>
      <c r="BZ99" s="855"/>
      <c r="CA99" s="855"/>
      <c r="CB99" s="855"/>
      <c r="CC99" s="855"/>
      <c r="CD99" s="855"/>
      <c r="CE99" s="855"/>
      <c r="CF99" s="855"/>
      <c r="CG99" s="860"/>
      <c r="CH99" s="857"/>
      <c r="CI99" s="858"/>
      <c r="CJ99" s="858"/>
      <c r="CK99" s="858"/>
      <c r="CL99" s="859"/>
      <c r="CM99" s="857"/>
      <c r="CN99" s="858"/>
      <c r="CO99" s="858"/>
      <c r="CP99" s="858"/>
      <c r="CQ99" s="859"/>
      <c r="CR99" s="857"/>
      <c r="CS99" s="858"/>
      <c r="CT99" s="858"/>
      <c r="CU99" s="858"/>
      <c r="CV99" s="859"/>
      <c r="CW99" s="857"/>
      <c r="CX99" s="858"/>
      <c r="CY99" s="858"/>
      <c r="CZ99" s="858"/>
      <c r="DA99" s="859"/>
      <c r="DB99" s="857"/>
      <c r="DC99" s="858"/>
      <c r="DD99" s="858"/>
      <c r="DE99" s="858"/>
      <c r="DF99" s="859"/>
      <c r="DG99" s="857"/>
      <c r="DH99" s="858"/>
      <c r="DI99" s="858"/>
      <c r="DJ99" s="858"/>
      <c r="DK99" s="859"/>
      <c r="DL99" s="857"/>
      <c r="DM99" s="858"/>
      <c r="DN99" s="858"/>
      <c r="DO99" s="858"/>
      <c r="DP99" s="859"/>
      <c r="DQ99" s="857"/>
      <c r="DR99" s="858"/>
      <c r="DS99" s="858"/>
      <c r="DT99" s="858"/>
      <c r="DU99" s="859"/>
      <c r="DV99" s="854"/>
      <c r="DW99" s="855"/>
      <c r="DX99" s="855"/>
      <c r="DY99" s="855"/>
      <c r="DZ99" s="856"/>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54"/>
      <c r="BT100" s="855"/>
      <c r="BU100" s="855"/>
      <c r="BV100" s="855"/>
      <c r="BW100" s="855"/>
      <c r="BX100" s="855"/>
      <c r="BY100" s="855"/>
      <c r="BZ100" s="855"/>
      <c r="CA100" s="855"/>
      <c r="CB100" s="855"/>
      <c r="CC100" s="855"/>
      <c r="CD100" s="855"/>
      <c r="CE100" s="855"/>
      <c r="CF100" s="855"/>
      <c r="CG100" s="860"/>
      <c r="CH100" s="857"/>
      <c r="CI100" s="858"/>
      <c r="CJ100" s="858"/>
      <c r="CK100" s="858"/>
      <c r="CL100" s="859"/>
      <c r="CM100" s="857"/>
      <c r="CN100" s="858"/>
      <c r="CO100" s="858"/>
      <c r="CP100" s="858"/>
      <c r="CQ100" s="859"/>
      <c r="CR100" s="857"/>
      <c r="CS100" s="858"/>
      <c r="CT100" s="858"/>
      <c r="CU100" s="858"/>
      <c r="CV100" s="859"/>
      <c r="CW100" s="857"/>
      <c r="CX100" s="858"/>
      <c r="CY100" s="858"/>
      <c r="CZ100" s="858"/>
      <c r="DA100" s="859"/>
      <c r="DB100" s="857"/>
      <c r="DC100" s="858"/>
      <c r="DD100" s="858"/>
      <c r="DE100" s="858"/>
      <c r="DF100" s="859"/>
      <c r="DG100" s="857"/>
      <c r="DH100" s="858"/>
      <c r="DI100" s="858"/>
      <c r="DJ100" s="858"/>
      <c r="DK100" s="859"/>
      <c r="DL100" s="857"/>
      <c r="DM100" s="858"/>
      <c r="DN100" s="858"/>
      <c r="DO100" s="858"/>
      <c r="DP100" s="859"/>
      <c r="DQ100" s="857"/>
      <c r="DR100" s="858"/>
      <c r="DS100" s="858"/>
      <c r="DT100" s="858"/>
      <c r="DU100" s="859"/>
      <c r="DV100" s="854"/>
      <c r="DW100" s="855"/>
      <c r="DX100" s="855"/>
      <c r="DY100" s="855"/>
      <c r="DZ100" s="856"/>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54"/>
      <c r="BT101" s="855"/>
      <c r="BU101" s="855"/>
      <c r="BV101" s="855"/>
      <c r="BW101" s="855"/>
      <c r="BX101" s="855"/>
      <c r="BY101" s="855"/>
      <c r="BZ101" s="855"/>
      <c r="CA101" s="855"/>
      <c r="CB101" s="855"/>
      <c r="CC101" s="855"/>
      <c r="CD101" s="855"/>
      <c r="CE101" s="855"/>
      <c r="CF101" s="855"/>
      <c r="CG101" s="860"/>
      <c r="CH101" s="857"/>
      <c r="CI101" s="858"/>
      <c r="CJ101" s="858"/>
      <c r="CK101" s="858"/>
      <c r="CL101" s="859"/>
      <c r="CM101" s="857"/>
      <c r="CN101" s="858"/>
      <c r="CO101" s="858"/>
      <c r="CP101" s="858"/>
      <c r="CQ101" s="859"/>
      <c r="CR101" s="857"/>
      <c r="CS101" s="858"/>
      <c r="CT101" s="858"/>
      <c r="CU101" s="858"/>
      <c r="CV101" s="859"/>
      <c r="CW101" s="857"/>
      <c r="CX101" s="858"/>
      <c r="CY101" s="858"/>
      <c r="CZ101" s="858"/>
      <c r="DA101" s="859"/>
      <c r="DB101" s="857"/>
      <c r="DC101" s="858"/>
      <c r="DD101" s="858"/>
      <c r="DE101" s="858"/>
      <c r="DF101" s="859"/>
      <c r="DG101" s="857"/>
      <c r="DH101" s="858"/>
      <c r="DI101" s="858"/>
      <c r="DJ101" s="858"/>
      <c r="DK101" s="859"/>
      <c r="DL101" s="857"/>
      <c r="DM101" s="858"/>
      <c r="DN101" s="858"/>
      <c r="DO101" s="858"/>
      <c r="DP101" s="859"/>
      <c r="DQ101" s="857"/>
      <c r="DR101" s="858"/>
      <c r="DS101" s="858"/>
      <c r="DT101" s="858"/>
      <c r="DU101" s="859"/>
      <c r="DV101" s="854"/>
      <c r="DW101" s="855"/>
      <c r="DX101" s="855"/>
      <c r="DY101" s="855"/>
      <c r="DZ101" s="856"/>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381</v>
      </c>
      <c r="BR102" s="783" t="s">
        <v>415</v>
      </c>
      <c r="BS102" s="784"/>
      <c r="BT102" s="784"/>
      <c r="BU102" s="784"/>
      <c r="BV102" s="784"/>
      <c r="BW102" s="784"/>
      <c r="BX102" s="784"/>
      <c r="BY102" s="784"/>
      <c r="BZ102" s="784"/>
      <c r="CA102" s="784"/>
      <c r="CB102" s="784"/>
      <c r="CC102" s="784"/>
      <c r="CD102" s="784"/>
      <c r="CE102" s="784"/>
      <c r="CF102" s="784"/>
      <c r="CG102" s="785"/>
      <c r="CH102" s="879"/>
      <c r="CI102" s="880"/>
      <c r="CJ102" s="880"/>
      <c r="CK102" s="880"/>
      <c r="CL102" s="881"/>
      <c r="CM102" s="879"/>
      <c r="CN102" s="880"/>
      <c r="CO102" s="880"/>
      <c r="CP102" s="880"/>
      <c r="CQ102" s="881"/>
      <c r="CR102" s="882">
        <v>110962</v>
      </c>
      <c r="CS102" s="847"/>
      <c r="CT102" s="847"/>
      <c r="CU102" s="847"/>
      <c r="CV102" s="883"/>
      <c r="CW102" s="882">
        <v>59885</v>
      </c>
      <c r="CX102" s="847"/>
      <c r="CY102" s="847"/>
      <c r="CZ102" s="847"/>
      <c r="DA102" s="883"/>
      <c r="DB102" s="882">
        <v>105337</v>
      </c>
      <c r="DC102" s="847"/>
      <c r="DD102" s="847"/>
      <c r="DE102" s="847"/>
      <c r="DF102" s="883"/>
      <c r="DG102" s="882">
        <v>15394</v>
      </c>
      <c r="DH102" s="847"/>
      <c r="DI102" s="847"/>
      <c r="DJ102" s="847"/>
      <c r="DK102" s="883"/>
      <c r="DL102" s="882">
        <v>3180</v>
      </c>
      <c r="DM102" s="847"/>
      <c r="DN102" s="847"/>
      <c r="DO102" s="847"/>
      <c r="DP102" s="883"/>
      <c r="DQ102" s="882">
        <v>1590</v>
      </c>
      <c r="DR102" s="847"/>
      <c r="DS102" s="847"/>
      <c r="DT102" s="847"/>
      <c r="DU102" s="883"/>
      <c r="DV102" s="783"/>
      <c r="DW102" s="784"/>
      <c r="DX102" s="784"/>
      <c r="DY102" s="784"/>
      <c r="DZ102" s="906"/>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07" t="s">
        <v>416</v>
      </c>
      <c r="BR103" s="907"/>
      <c r="BS103" s="907"/>
      <c r="BT103" s="907"/>
      <c r="BU103" s="907"/>
      <c r="BV103" s="907"/>
      <c r="BW103" s="907"/>
      <c r="BX103" s="907"/>
      <c r="BY103" s="907"/>
      <c r="BZ103" s="907"/>
      <c r="CA103" s="907"/>
      <c r="CB103" s="907"/>
      <c r="CC103" s="907"/>
      <c r="CD103" s="907"/>
      <c r="CE103" s="907"/>
      <c r="CF103" s="907"/>
      <c r="CG103" s="907"/>
      <c r="CH103" s="907"/>
      <c r="CI103" s="907"/>
      <c r="CJ103" s="907"/>
      <c r="CK103" s="907"/>
      <c r="CL103" s="907"/>
      <c r="CM103" s="907"/>
      <c r="CN103" s="907"/>
      <c r="CO103" s="907"/>
      <c r="CP103" s="907"/>
      <c r="CQ103" s="907"/>
      <c r="CR103" s="907"/>
      <c r="CS103" s="907"/>
      <c r="CT103" s="907"/>
      <c r="CU103" s="907"/>
      <c r="CV103" s="907"/>
      <c r="CW103" s="907"/>
      <c r="CX103" s="907"/>
      <c r="CY103" s="907"/>
      <c r="CZ103" s="907"/>
      <c r="DA103" s="907"/>
      <c r="DB103" s="907"/>
      <c r="DC103" s="907"/>
      <c r="DD103" s="907"/>
      <c r="DE103" s="907"/>
      <c r="DF103" s="907"/>
      <c r="DG103" s="907"/>
      <c r="DH103" s="907"/>
      <c r="DI103" s="907"/>
      <c r="DJ103" s="907"/>
      <c r="DK103" s="907"/>
      <c r="DL103" s="907"/>
      <c r="DM103" s="907"/>
      <c r="DN103" s="907"/>
      <c r="DO103" s="907"/>
      <c r="DP103" s="907"/>
      <c r="DQ103" s="907"/>
      <c r="DR103" s="907"/>
      <c r="DS103" s="907"/>
      <c r="DT103" s="907"/>
      <c r="DU103" s="907"/>
      <c r="DV103" s="907"/>
      <c r="DW103" s="907"/>
      <c r="DX103" s="907"/>
      <c r="DY103" s="907"/>
      <c r="DZ103" s="907"/>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08" t="s">
        <v>417</v>
      </c>
      <c r="BR104" s="908"/>
      <c r="BS104" s="908"/>
      <c r="BT104" s="908"/>
      <c r="BU104" s="908"/>
      <c r="BV104" s="908"/>
      <c r="BW104" s="908"/>
      <c r="BX104" s="908"/>
      <c r="BY104" s="908"/>
      <c r="BZ104" s="908"/>
      <c r="CA104" s="908"/>
      <c r="CB104" s="908"/>
      <c r="CC104" s="908"/>
      <c r="CD104" s="908"/>
      <c r="CE104" s="908"/>
      <c r="CF104" s="908"/>
      <c r="CG104" s="908"/>
      <c r="CH104" s="908"/>
      <c r="CI104" s="908"/>
      <c r="CJ104" s="908"/>
      <c r="CK104" s="908"/>
      <c r="CL104" s="908"/>
      <c r="CM104" s="908"/>
      <c r="CN104" s="908"/>
      <c r="CO104" s="908"/>
      <c r="CP104" s="908"/>
      <c r="CQ104" s="908"/>
      <c r="CR104" s="908"/>
      <c r="CS104" s="908"/>
      <c r="CT104" s="908"/>
      <c r="CU104" s="908"/>
      <c r="CV104" s="908"/>
      <c r="CW104" s="908"/>
      <c r="CX104" s="908"/>
      <c r="CY104" s="908"/>
      <c r="CZ104" s="908"/>
      <c r="DA104" s="908"/>
      <c r="DB104" s="908"/>
      <c r="DC104" s="908"/>
      <c r="DD104" s="908"/>
      <c r="DE104" s="908"/>
      <c r="DF104" s="908"/>
      <c r="DG104" s="908"/>
      <c r="DH104" s="908"/>
      <c r="DI104" s="908"/>
      <c r="DJ104" s="908"/>
      <c r="DK104" s="908"/>
      <c r="DL104" s="908"/>
      <c r="DM104" s="908"/>
      <c r="DN104" s="908"/>
      <c r="DO104" s="908"/>
      <c r="DP104" s="908"/>
      <c r="DQ104" s="908"/>
      <c r="DR104" s="908"/>
      <c r="DS104" s="908"/>
      <c r="DT104" s="908"/>
      <c r="DU104" s="908"/>
      <c r="DV104" s="908"/>
      <c r="DW104" s="908"/>
      <c r="DX104" s="908"/>
      <c r="DY104" s="908"/>
      <c r="DZ104" s="908"/>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418</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419</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09" t="s">
        <v>420</v>
      </c>
      <c r="B108" s="910"/>
      <c r="C108" s="910"/>
      <c r="D108" s="910"/>
      <c r="E108" s="910"/>
      <c r="F108" s="910"/>
      <c r="G108" s="910"/>
      <c r="H108" s="910"/>
      <c r="I108" s="910"/>
      <c r="J108" s="910"/>
      <c r="K108" s="910"/>
      <c r="L108" s="910"/>
      <c r="M108" s="910"/>
      <c r="N108" s="910"/>
      <c r="O108" s="910"/>
      <c r="P108" s="910"/>
      <c r="Q108" s="910"/>
      <c r="R108" s="910"/>
      <c r="S108" s="910"/>
      <c r="T108" s="910"/>
      <c r="U108" s="910"/>
      <c r="V108" s="910"/>
      <c r="W108" s="910"/>
      <c r="X108" s="910"/>
      <c r="Y108" s="910"/>
      <c r="Z108" s="910"/>
      <c r="AA108" s="910"/>
      <c r="AB108" s="910"/>
      <c r="AC108" s="910"/>
      <c r="AD108" s="910"/>
      <c r="AE108" s="910"/>
      <c r="AF108" s="910"/>
      <c r="AG108" s="910"/>
      <c r="AH108" s="910"/>
      <c r="AI108" s="910"/>
      <c r="AJ108" s="910"/>
      <c r="AK108" s="910"/>
      <c r="AL108" s="910"/>
      <c r="AM108" s="910"/>
      <c r="AN108" s="910"/>
      <c r="AO108" s="910"/>
      <c r="AP108" s="910"/>
      <c r="AQ108" s="910"/>
      <c r="AR108" s="910"/>
      <c r="AS108" s="910"/>
      <c r="AT108" s="911"/>
      <c r="AU108" s="909" t="s">
        <v>421</v>
      </c>
      <c r="AV108" s="910"/>
      <c r="AW108" s="910"/>
      <c r="AX108" s="910"/>
      <c r="AY108" s="910"/>
      <c r="AZ108" s="910"/>
      <c r="BA108" s="910"/>
      <c r="BB108" s="910"/>
      <c r="BC108" s="910"/>
      <c r="BD108" s="910"/>
      <c r="BE108" s="910"/>
      <c r="BF108" s="910"/>
      <c r="BG108" s="910"/>
      <c r="BH108" s="910"/>
      <c r="BI108" s="910"/>
      <c r="BJ108" s="910"/>
      <c r="BK108" s="910"/>
      <c r="BL108" s="910"/>
      <c r="BM108" s="910"/>
      <c r="BN108" s="910"/>
      <c r="BO108" s="910"/>
      <c r="BP108" s="910"/>
      <c r="BQ108" s="910"/>
      <c r="BR108" s="910"/>
      <c r="BS108" s="910"/>
      <c r="BT108" s="910"/>
      <c r="BU108" s="910"/>
      <c r="BV108" s="910"/>
      <c r="BW108" s="910"/>
      <c r="BX108" s="910"/>
      <c r="BY108" s="910"/>
      <c r="BZ108" s="910"/>
      <c r="CA108" s="910"/>
      <c r="CB108" s="910"/>
      <c r="CC108" s="910"/>
      <c r="CD108" s="910"/>
      <c r="CE108" s="910"/>
      <c r="CF108" s="910"/>
      <c r="CG108" s="910"/>
      <c r="CH108" s="910"/>
      <c r="CI108" s="910"/>
      <c r="CJ108" s="910"/>
      <c r="CK108" s="910"/>
      <c r="CL108" s="910"/>
      <c r="CM108" s="910"/>
      <c r="CN108" s="910"/>
      <c r="CO108" s="910"/>
      <c r="CP108" s="910"/>
      <c r="CQ108" s="910"/>
      <c r="CR108" s="910"/>
      <c r="CS108" s="910"/>
      <c r="CT108" s="910"/>
      <c r="CU108" s="910"/>
      <c r="CV108" s="910"/>
      <c r="CW108" s="910"/>
      <c r="CX108" s="910"/>
      <c r="CY108" s="910"/>
      <c r="CZ108" s="910"/>
      <c r="DA108" s="910"/>
      <c r="DB108" s="910"/>
      <c r="DC108" s="910"/>
      <c r="DD108" s="910"/>
      <c r="DE108" s="910"/>
      <c r="DF108" s="910"/>
      <c r="DG108" s="910"/>
      <c r="DH108" s="910"/>
      <c r="DI108" s="910"/>
      <c r="DJ108" s="910"/>
      <c r="DK108" s="910"/>
      <c r="DL108" s="910"/>
      <c r="DM108" s="910"/>
      <c r="DN108" s="910"/>
      <c r="DO108" s="910"/>
      <c r="DP108" s="910"/>
      <c r="DQ108" s="910"/>
      <c r="DR108" s="910"/>
      <c r="DS108" s="910"/>
      <c r="DT108" s="910"/>
      <c r="DU108" s="910"/>
      <c r="DV108" s="910"/>
      <c r="DW108" s="910"/>
      <c r="DX108" s="910"/>
      <c r="DY108" s="910"/>
      <c r="DZ108" s="911"/>
    </row>
    <row r="109" spans="1:131" s="224" customFormat="1" ht="26.25" customHeight="1" x14ac:dyDescent="0.2">
      <c r="A109" s="904" t="s">
        <v>422</v>
      </c>
      <c r="B109" s="885"/>
      <c r="C109" s="885"/>
      <c r="D109" s="885"/>
      <c r="E109" s="885"/>
      <c r="F109" s="885"/>
      <c r="G109" s="885"/>
      <c r="H109" s="885"/>
      <c r="I109" s="885"/>
      <c r="J109" s="885"/>
      <c r="K109" s="885"/>
      <c r="L109" s="885"/>
      <c r="M109" s="885"/>
      <c r="N109" s="885"/>
      <c r="O109" s="885"/>
      <c r="P109" s="885"/>
      <c r="Q109" s="885"/>
      <c r="R109" s="885"/>
      <c r="S109" s="885"/>
      <c r="T109" s="885"/>
      <c r="U109" s="885"/>
      <c r="V109" s="885"/>
      <c r="W109" s="885"/>
      <c r="X109" s="885"/>
      <c r="Y109" s="885"/>
      <c r="Z109" s="886"/>
      <c r="AA109" s="884" t="s">
        <v>423</v>
      </c>
      <c r="AB109" s="885"/>
      <c r="AC109" s="885"/>
      <c r="AD109" s="885"/>
      <c r="AE109" s="886"/>
      <c r="AF109" s="884" t="s">
        <v>424</v>
      </c>
      <c r="AG109" s="885"/>
      <c r="AH109" s="885"/>
      <c r="AI109" s="885"/>
      <c r="AJ109" s="886"/>
      <c r="AK109" s="884" t="s">
        <v>295</v>
      </c>
      <c r="AL109" s="885"/>
      <c r="AM109" s="885"/>
      <c r="AN109" s="885"/>
      <c r="AO109" s="886"/>
      <c r="AP109" s="884" t="s">
        <v>425</v>
      </c>
      <c r="AQ109" s="885"/>
      <c r="AR109" s="885"/>
      <c r="AS109" s="885"/>
      <c r="AT109" s="887"/>
      <c r="AU109" s="904" t="s">
        <v>422</v>
      </c>
      <c r="AV109" s="885"/>
      <c r="AW109" s="885"/>
      <c r="AX109" s="885"/>
      <c r="AY109" s="885"/>
      <c r="AZ109" s="885"/>
      <c r="BA109" s="885"/>
      <c r="BB109" s="885"/>
      <c r="BC109" s="885"/>
      <c r="BD109" s="885"/>
      <c r="BE109" s="885"/>
      <c r="BF109" s="885"/>
      <c r="BG109" s="885"/>
      <c r="BH109" s="885"/>
      <c r="BI109" s="885"/>
      <c r="BJ109" s="885"/>
      <c r="BK109" s="885"/>
      <c r="BL109" s="885"/>
      <c r="BM109" s="885"/>
      <c r="BN109" s="885"/>
      <c r="BO109" s="885"/>
      <c r="BP109" s="886"/>
      <c r="BQ109" s="884" t="s">
        <v>423</v>
      </c>
      <c r="BR109" s="885"/>
      <c r="BS109" s="885"/>
      <c r="BT109" s="885"/>
      <c r="BU109" s="886"/>
      <c r="BV109" s="884" t="s">
        <v>424</v>
      </c>
      <c r="BW109" s="885"/>
      <c r="BX109" s="885"/>
      <c r="BY109" s="885"/>
      <c r="BZ109" s="886"/>
      <c r="CA109" s="884" t="s">
        <v>295</v>
      </c>
      <c r="CB109" s="885"/>
      <c r="CC109" s="885"/>
      <c r="CD109" s="885"/>
      <c r="CE109" s="886"/>
      <c r="CF109" s="905" t="s">
        <v>425</v>
      </c>
      <c r="CG109" s="905"/>
      <c r="CH109" s="905"/>
      <c r="CI109" s="905"/>
      <c r="CJ109" s="905"/>
      <c r="CK109" s="884" t="s">
        <v>426</v>
      </c>
      <c r="CL109" s="885"/>
      <c r="CM109" s="885"/>
      <c r="CN109" s="885"/>
      <c r="CO109" s="885"/>
      <c r="CP109" s="885"/>
      <c r="CQ109" s="885"/>
      <c r="CR109" s="885"/>
      <c r="CS109" s="885"/>
      <c r="CT109" s="885"/>
      <c r="CU109" s="885"/>
      <c r="CV109" s="885"/>
      <c r="CW109" s="885"/>
      <c r="CX109" s="885"/>
      <c r="CY109" s="885"/>
      <c r="CZ109" s="885"/>
      <c r="DA109" s="885"/>
      <c r="DB109" s="885"/>
      <c r="DC109" s="885"/>
      <c r="DD109" s="885"/>
      <c r="DE109" s="885"/>
      <c r="DF109" s="886"/>
      <c r="DG109" s="884" t="s">
        <v>423</v>
      </c>
      <c r="DH109" s="885"/>
      <c r="DI109" s="885"/>
      <c r="DJ109" s="885"/>
      <c r="DK109" s="886"/>
      <c r="DL109" s="884" t="s">
        <v>424</v>
      </c>
      <c r="DM109" s="885"/>
      <c r="DN109" s="885"/>
      <c r="DO109" s="885"/>
      <c r="DP109" s="886"/>
      <c r="DQ109" s="884" t="s">
        <v>295</v>
      </c>
      <c r="DR109" s="885"/>
      <c r="DS109" s="885"/>
      <c r="DT109" s="885"/>
      <c r="DU109" s="886"/>
      <c r="DV109" s="884" t="s">
        <v>425</v>
      </c>
      <c r="DW109" s="885"/>
      <c r="DX109" s="885"/>
      <c r="DY109" s="885"/>
      <c r="DZ109" s="887"/>
    </row>
    <row r="110" spans="1:131" s="224" customFormat="1" ht="26.25" customHeight="1" x14ac:dyDescent="0.2">
      <c r="A110" s="888" t="s">
        <v>427</v>
      </c>
      <c r="B110" s="889"/>
      <c r="C110" s="889"/>
      <c r="D110" s="889"/>
      <c r="E110" s="889"/>
      <c r="F110" s="889"/>
      <c r="G110" s="889"/>
      <c r="H110" s="889"/>
      <c r="I110" s="889"/>
      <c r="J110" s="889"/>
      <c r="K110" s="889"/>
      <c r="L110" s="889"/>
      <c r="M110" s="889"/>
      <c r="N110" s="889"/>
      <c r="O110" s="889"/>
      <c r="P110" s="889"/>
      <c r="Q110" s="889"/>
      <c r="R110" s="889"/>
      <c r="S110" s="889"/>
      <c r="T110" s="889"/>
      <c r="U110" s="889"/>
      <c r="V110" s="889"/>
      <c r="W110" s="889"/>
      <c r="X110" s="889"/>
      <c r="Y110" s="889"/>
      <c r="Z110" s="890"/>
      <c r="AA110" s="891">
        <v>40218939</v>
      </c>
      <c r="AB110" s="892"/>
      <c r="AC110" s="892"/>
      <c r="AD110" s="892"/>
      <c r="AE110" s="893"/>
      <c r="AF110" s="894">
        <v>39836310</v>
      </c>
      <c r="AG110" s="892"/>
      <c r="AH110" s="892"/>
      <c r="AI110" s="892"/>
      <c r="AJ110" s="893"/>
      <c r="AK110" s="894">
        <v>39953201</v>
      </c>
      <c r="AL110" s="892"/>
      <c r="AM110" s="892"/>
      <c r="AN110" s="892"/>
      <c r="AO110" s="893"/>
      <c r="AP110" s="895">
        <v>10</v>
      </c>
      <c r="AQ110" s="896"/>
      <c r="AR110" s="896"/>
      <c r="AS110" s="896"/>
      <c r="AT110" s="897"/>
      <c r="AU110" s="898" t="s">
        <v>69</v>
      </c>
      <c r="AV110" s="899"/>
      <c r="AW110" s="899"/>
      <c r="AX110" s="899"/>
      <c r="AY110" s="899"/>
      <c r="AZ110" s="921" t="s">
        <v>428</v>
      </c>
      <c r="BA110" s="889"/>
      <c r="BB110" s="889"/>
      <c r="BC110" s="889"/>
      <c r="BD110" s="889"/>
      <c r="BE110" s="889"/>
      <c r="BF110" s="889"/>
      <c r="BG110" s="889"/>
      <c r="BH110" s="889"/>
      <c r="BI110" s="889"/>
      <c r="BJ110" s="889"/>
      <c r="BK110" s="889"/>
      <c r="BL110" s="889"/>
      <c r="BM110" s="889"/>
      <c r="BN110" s="889"/>
      <c r="BO110" s="889"/>
      <c r="BP110" s="890"/>
      <c r="BQ110" s="922">
        <v>1347560010</v>
      </c>
      <c r="BR110" s="923"/>
      <c r="BS110" s="923"/>
      <c r="BT110" s="923"/>
      <c r="BU110" s="923"/>
      <c r="BV110" s="923">
        <v>1375102444</v>
      </c>
      <c r="BW110" s="923"/>
      <c r="BX110" s="923"/>
      <c r="BY110" s="923"/>
      <c r="BZ110" s="923"/>
      <c r="CA110" s="923">
        <v>1390372444</v>
      </c>
      <c r="CB110" s="923"/>
      <c r="CC110" s="923"/>
      <c r="CD110" s="923"/>
      <c r="CE110" s="923"/>
      <c r="CF110" s="936">
        <v>346.8</v>
      </c>
      <c r="CG110" s="937"/>
      <c r="CH110" s="937"/>
      <c r="CI110" s="937"/>
      <c r="CJ110" s="937"/>
      <c r="CK110" s="938" t="s">
        <v>429</v>
      </c>
      <c r="CL110" s="939"/>
      <c r="CM110" s="921" t="s">
        <v>430</v>
      </c>
      <c r="CN110" s="889"/>
      <c r="CO110" s="889"/>
      <c r="CP110" s="889"/>
      <c r="CQ110" s="889"/>
      <c r="CR110" s="889"/>
      <c r="CS110" s="889"/>
      <c r="CT110" s="889"/>
      <c r="CU110" s="889"/>
      <c r="CV110" s="889"/>
      <c r="CW110" s="889"/>
      <c r="CX110" s="889"/>
      <c r="CY110" s="889"/>
      <c r="CZ110" s="889"/>
      <c r="DA110" s="889"/>
      <c r="DB110" s="889"/>
      <c r="DC110" s="889"/>
      <c r="DD110" s="889"/>
      <c r="DE110" s="889"/>
      <c r="DF110" s="890"/>
      <c r="DG110" s="922">
        <v>2184542</v>
      </c>
      <c r="DH110" s="923"/>
      <c r="DI110" s="923"/>
      <c r="DJ110" s="923"/>
      <c r="DK110" s="923"/>
      <c r="DL110" s="923">
        <v>1979627</v>
      </c>
      <c r="DM110" s="923"/>
      <c r="DN110" s="923"/>
      <c r="DO110" s="923"/>
      <c r="DP110" s="923"/>
      <c r="DQ110" s="923">
        <v>1772062</v>
      </c>
      <c r="DR110" s="923"/>
      <c r="DS110" s="923"/>
      <c r="DT110" s="923"/>
      <c r="DU110" s="923"/>
      <c r="DV110" s="924">
        <v>0.4</v>
      </c>
      <c r="DW110" s="924"/>
      <c r="DX110" s="924"/>
      <c r="DY110" s="924"/>
      <c r="DZ110" s="925"/>
    </row>
    <row r="111" spans="1:131" s="224" customFormat="1" ht="26.25" customHeight="1" x14ac:dyDescent="0.2">
      <c r="A111" s="926" t="s">
        <v>431</v>
      </c>
      <c r="B111" s="927"/>
      <c r="C111" s="927"/>
      <c r="D111" s="927"/>
      <c r="E111" s="927"/>
      <c r="F111" s="927"/>
      <c r="G111" s="927"/>
      <c r="H111" s="927"/>
      <c r="I111" s="927"/>
      <c r="J111" s="927"/>
      <c r="K111" s="927"/>
      <c r="L111" s="927"/>
      <c r="M111" s="927"/>
      <c r="N111" s="927"/>
      <c r="O111" s="927"/>
      <c r="P111" s="927"/>
      <c r="Q111" s="927"/>
      <c r="R111" s="927"/>
      <c r="S111" s="927"/>
      <c r="T111" s="927"/>
      <c r="U111" s="927"/>
      <c r="V111" s="927"/>
      <c r="W111" s="927"/>
      <c r="X111" s="927"/>
      <c r="Y111" s="927"/>
      <c r="Z111" s="928"/>
      <c r="AA111" s="929" t="s">
        <v>122</v>
      </c>
      <c r="AB111" s="930"/>
      <c r="AC111" s="930"/>
      <c r="AD111" s="930"/>
      <c r="AE111" s="931"/>
      <c r="AF111" s="932" t="s">
        <v>122</v>
      </c>
      <c r="AG111" s="930"/>
      <c r="AH111" s="930"/>
      <c r="AI111" s="930"/>
      <c r="AJ111" s="931"/>
      <c r="AK111" s="932" t="s">
        <v>122</v>
      </c>
      <c r="AL111" s="930"/>
      <c r="AM111" s="930"/>
      <c r="AN111" s="930"/>
      <c r="AO111" s="931"/>
      <c r="AP111" s="933" t="s">
        <v>122</v>
      </c>
      <c r="AQ111" s="934"/>
      <c r="AR111" s="934"/>
      <c r="AS111" s="934"/>
      <c r="AT111" s="935"/>
      <c r="AU111" s="900"/>
      <c r="AV111" s="901"/>
      <c r="AW111" s="901"/>
      <c r="AX111" s="901"/>
      <c r="AY111" s="901"/>
      <c r="AZ111" s="914" t="s">
        <v>432</v>
      </c>
      <c r="BA111" s="915"/>
      <c r="BB111" s="915"/>
      <c r="BC111" s="915"/>
      <c r="BD111" s="915"/>
      <c r="BE111" s="915"/>
      <c r="BF111" s="915"/>
      <c r="BG111" s="915"/>
      <c r="BH111" s="915"/>
      <c r="BI111" s="915"/>
      <c r="BJ111" s="915"/>
      <c r="BK111" s="915"/>
      <c r="BL111" s="915"/>
      <c r="BM111" s="915"/>
      <c r="BN111" s="915"/>
      <c r="BO111" s="915"/>
      <c r="BP111" s="916"/>
      <c r="BQ111" s="917">
        <v>8137157</v>
      </c>
      <c r="BR111" s="918"/>
      <c r="BS111" s="918"/>
      <c r="BT111" s="918"/>
      <c r="BU111" s="918"/>
      <c r="BV111" s="918">
        <v>7312991</v>
      </c>
      <c r="BW111" s="918"/>
      <c r="BX111" s="918"/>
      <c r="BY111" s="918"/>
      <c r="BZ111" s="918"/>
      <c r="CA111" s="918">
        <v>6152451</v>
      </c>
      <c r="CB111" s="918"/>
      <c r="CC111" s="918"/>
      <c r="CD111" s="918"/>
      <c r="CE111" s="918"/>
      <c r="CF111" s="912">
        <v>1.5</v>
      </c>
      <c r="CG111" s="913"/>
      <c r="CH111" s="913"/>
      <c r="CI111" s="913"/>
      <c r="CJ111" s="913"/>
      <c r="CK111" s="940"/>
      <c r="CL111" s="941"/>
      <c r="CM111" s="914" t="s">
        <v>433</v>
      </c>
      <c r="CN111" s="915"/>
      <c r="CO111" s="915"/>
      <c r="CP111" s="915"/>
      <c r="CQ111" s="915"/>
      <c r="CR111" s="915"/>
      <c r="CS111" s="915"/>
      <c r="CT111" s="915"/>
      <c r="CU111" s="915"/>
      <c r="CV111" s="915"/>
      <c r="CW111" s="915"/>
      <c r="CX111" s="915"/>
      <c r="CY111" s="915"/>
      <c r="CZ111" s="915"/>
      <c r="DA111" s="915"/>
      <c r="DB111" s="915"/>
      <c r="DC111" s="915"/>
      <c r="DD111" s="915"/>
      <c r="DE111" s="915"/>
      <c r="DF111" s="916"/>
      <c r="DG111" s="917" t="s">
        <v>122</v>
      </c>
      <c r="DH111" s="918"/>
      <c r="DI111" s="918"/>
      <c r="DJ111" s="918"/>
      <c r="DK111" s="918"/>
      <c r="DL111" s="918" t="s">
        <v>122</v>
      </c>
      <c r="DM111" s="918"/>
      <c r="DN111" s="918"/>
      <c r="DO111" s="918"/>
      <c r="DP111" s="918"/>
      <c r="DQ111" s="918" t="s">
        <v>122</v>
      </c>
      <c r="DR111" s="918"/>
      <c r="DS111" s="918"/>
      <c r="DT111" s="918"/>
      <c r="DU111" s="918"/>
      <c r="DV111" s="919" t="s">
        <v>122</v>
      </c>
      <c r="DW111" s="919"/>
      <c r="DX111" s="919"/>
      <c r="DY111" s="919"/>
      <c r="DZ111" s="920"/>
    </row>
    <row r="112" spans="1:131" s="224" customFormat="1" ht="26.25" customHeight="1" x14ac:dyDescent="0.2">
      <c r="A112" s="944" t="s">
        <v>434</v>
      </c>
      <c r="B112" s="945"/>
      <c r="C112" s="915" t="s">
        <v>435</v>
      </c>
      <c r="D112" s="915"/>
      <c r="E112" s="915"/>
      <c r="F112" s="915"/>
      <c r="G112" s="915"/>
      <c r="H112" s="915"/>
      <c r="I112" s="915"/>
      <c r="J112" s="915"/>
      <c r="K112" s="915"/>
      <c r="L112" s="915"/>
      <c r="M112" s="915"/>
      <c r="N112" s="915"/>
      <c r="O112" s="915"/>
      <c r="P112" s="915"/>
      <c r="Q112" s="915"/>
      <c r="R112" s="915"/>
      <c r="S112" s="915"/>
      <c r="T112" s="915"/>
      <c r="U112" s="915"/>
      <c r="V112" s="915"/>
      <c r="W112" s="915"/>
      <c r="X112" s="915"/>
      <c r="Y112" s="915"/>
      <c r="Z112" s="916"/>
      <c r="AA112" s="950">
        <v>46696086</v>
      </c>
      <c r="AB112" s="951"/>
      <c r="AC112" s="951"/>
      <c r="AD112" s="951"/>
      <c r="AE112" s="952"/>
      <c r="AF112" s="953">
        <v>48431775</v>
      </c>
      <c r="AG112" s="951"/>
      <c r="AH112" s="951"/>
      <c r="AI112" s="951"/>
      <c r="AJ112" s="952"/>
      <c r="AK112" s="953">
        <v>49850551</v>
      </c>
      <c r="AL112" s="951"/>
      <c r="AM112" s="951"/>
      <c r="AN112" s="951"/>
      <c r="AO112" s="952"/>
      <c r="AP112" s="954">
        <v>12.4</v>
      </c>
      <c r="AQ112" s="955"/>
      <c r="AR112" s="955"/>
      <c r="AS112" s="955"/>
      <c r="AT112" s="956"/>
      <c r="AU112" s="900"/>
      <c r="AV112" s="901"/>
      <c r="AW112" s="901"/>
      <c r="AX112" s="901"/>
      <c r="AY112" s="901"/>
      <c r="AZ112" s="914" t="s">
        <v>436</v>
      </c>
      <c r="BA112" s="915"/>
      <c r="BB112" s="915"/>
      <c r="BC112" s="915"/>
      <c r="BD112" s="915"/>
      <c r="BE112" s="915"/>
      <c r="BF112" s="915"/>
      <c r="BG112" s="915"/>
      <c r="BH112" s="915"/>
      <c r="BI112" s="915"/>
      <c r="BJ112" s="915"/>
      <c r="BK112" s="915"/>
      <c r="BL112" s="915"/>
      <c r="BM112" s="915"/>
      <c r="BN112" s="915"/>
      <c r="BO112" s="915"/>
      <c r="BP112" s="916"/>
      <c r="BQ112" s="917">
        <v>163536289</v>
      </c>
      <c r="BR112" s="918"/>
      <c r="BS112" s="918"/>
      <c r="BT112" s="918"/>
      <c r="BU112" s="918"/>
      <c r="BV112" s="918">
        <v>180870293</v>
      </c>
      <c r="BW112" s="918"/>
      <c r="BX112" s="918"/>
      <c r="BY112" s="918"/>
      <c r="BZ112" s="918"/>
      <c r="CA112" s="918">
        <v>186873246</v>
      </c>
      <c r="CB112" s="918"/>
      <c r="CC112" s="918"/>
      <c r="CD112" s="918"/>
      <c r="CE112" s="918"/>
      <c r="CF112" s="912">
        <v>46.6</v>
      </c>
      <c r="CG112" s="913"/>
      <c r="CH112" s="913"/>
      <c r="CI112" s="913"/>
      <c r="CJ112" s="913"/>
      <c r="CK112" s="940"/>
      <c r="CL112" s="941"/>
      <c r="CM112" s="914" t="s">
        <v>437</v>
      </c>
      <c r="CN112" s="915"/>
      <c r="CO112" s="915"/>
      <c r="CP112" s="915"/>
      <c r="CQ112" s="915"/>
      <c r="CR112" s="915"/>
      <c r="CS112" s="915"/>
      <c r="CT112" s="915"/>
      <c r="CU112" s="915"/>
      <c r="CV112" s="915"/>
      <c r="CW112" s="915"/>
      <c r="CX112" s="915"/>
      <c r="CY112" s="915"/>
      <c r="CZ112" s="915"/>
      <c r="DA112" s="915"/>
      <c r="DB112" s="915"/>
      <c r="DC112" s="915"/>
      <c r="DD112" s="915"/>
      <c r="DE112" s="915"/>
      <c r="DF112" s="916"/>
      <c r="DG112" s="917" t="s">
        <v>122</v>
      </c>
      <c r="DH112" s="918"/>
      <c r="DI112" s="918"/>
      <c r="DJ112" s="918"/>
      <c r="DK112" s="918"/>
      <c r="DL112" s="918">
        <v>320451</v>
      </c>
      <c r="DM112" s="918"/>
      <c r="DN112" s="918"/>
      <c r="DO112" s="918"/>
      <c r="DP112" s="918"/>
      <c r="DQ112" s="918">
        <v>320451</v>
      </c>
      <c r="DR112" s="918"/>
      <c r="DS112" s="918"/>
      <c r="DT112" s="918"/>
      <c r="DU112" s="918"/>
      <c r="DV112" s="919">
        <v>0.1</v>
      </c>
      <c r="DW112" s="919"/>
      <c r="DX112" s="919"/>
      <c r="DY112" s="919"/>
      <c r="DZ112" s="920"/>
    </row>
    <row r="113" spans="1:130" s="224" customFormat="1" ht="26.25" customHeight="1" x14ac:dyDescent="0.2">
      <c r="A113" s="946"/>
      <c r="B113" s="947"/>
      <c r="C113" s="915" t="s">
        <v>438</v>
      </c>
      <c r="D113" s="915"/>
      <c r="E113" s="915"/>
      <c r="F113" s="915"/>
      <c r="G113" s="915"/>
      <c r="H113" s="915"/>
      <c r="I113" s="915"/>
      <c r="J113" s="915"/>
      <c r="K113" s="915"/>
      <c r="L113" s="915"/>
      <c r="M113" s="915"/>
      <c r="N113" s="915"/>
      <c r="O113" s="915"/>
      <c r="P113" s="915"/>
      <c r="Q113" s="915"/>
      <c r="R113" s="915"/>
      <c r="S113" s="915"/>
      <c r="T113" s="915"/>
      <c r="U113" s="915"/>
      <c r="V113" s="915"/>
      <c r="W113" s="915"/>
      <c r="X113" s="915"/>
      <c r="Y113" s="915"/>
      <c r="Z113" s="916"/>
      <c r="AA113" s="929">
        <v>16276934</v>
      </c>
      <c r="AB113" s="930"/>
      <c r="AC113" s="930"/>
      <c r="AD113" s="930"/>
      <c r="AE113" s="931"/>
      <c r="AF113" s="932">
        <v>15800907</v>
      </c>
      <c r="AG113" s="930"/>
      <c r="AH113" s="930"/>
      <c r="AI113" s="930"/>
      <c r="AJ113" s="931"/>
      <c r="AK113" s="932">
        <v>17118862</v>
      </c>
      <c r="AL113" s="930"/>
      <c r="AM113" s="930"/>
      <c r="AN113" s="930"/>
      <c r="AO113" s="931"/>
      <c r="AP113" s="933">
        <v>4.3</v>
      </c>
      <c r="AQ113" s="934"/>
      <c r="AR113" s="934"/>
      <c r="AS113" s="934"/>
      <c r="AT113" s="935"/>
      <c r="AU113" s="900"/>
      <c r="AV113" s="901"/>
      <c r="AW113" s="901"/>
      <c r="AX113" s="901"/>
      <c r="AY113" s="901"/>
      <c r="AZ113" s="914" t="s">
        <v>439</v>
      </c>
      <c r="BA113" s="915"/>
      <c r="BB113" s="915"/>
      <c r="BC113" s="915"/>
      <c r="BD113" s="915"/>
      <c r="BE113" s="915"/>
      <c r="BF113" s="915"/>
      <c r="BG113" s="915"/>
      <c r="BH113" s="915"/>
      <c r="BI113" s="915"/>
      <c r="BJ113" s="915"/>
      <c r="BK113" s="915"/>
      <c r="BL113" s="915"/>
      <c r="BM113" s="915"/>
      <c r="BN113" s="915"/>
      <c r="BO113" s="915"/>
      <c r="BP113" s="916"/>
      <c r="BQ113" s="917">
        <v>153761</v>
      </c>
      <c r="BR113" s="918"/>
      <c r="BS113" s="918"/>
      <c r="BT113" s="918"/>
      <c r="BU113" s="918"/>
      <c r="BV113" s="918">
        <v>144940</v>
      </c>
      <c r="BW113" s="918"/>
      <c r="BX113" s="918"/>
      <c r="BY113" s="918"/>
      <c r="BZ113" s="918"/>
      <c r="CA113" s="918">
        <v>134088</v>
      </c>
      <c r="CB113" s="918"/>
      <c r="CC113" s="918"/>
      <c r="CD113" s="918"/>
      <c r="CE113" s="918"/>
      <c r="CF113" s="912">
        <v>0</v>
      </c>
      <c r="CG113" s="913"/>
      <c r="CH113" s="913"/>
      <c r="CI113" s="913"/>
      <c r="CJ113" s="913"/>
      <c r="CK113" s="940"/>
      <c r="CL113" s="941"/>
      <c r="CM113" s="914" t="s">
        <v>440</v>
      </c>
      <c r="CN113" s="915"/>
      <c r="CO113" s="915"/>
      <c r="CP113" s="915"/>
      <c r="CQ113" s="915"/>
      <c r="CR113" s="915"/>
      <c r="CS113" s="915"/>
      <c r="CT113" s="915"/>
      <c r="CU113" s="915"/>
      <c r="CV113" s="915"/>
      <c r="CW113" s="915"/>
      <c r="CX113" s="915"/>
      <c r="CY113" s="915"/>
      <c r="CZ113" s="915"/>
      <c r="DA113" s="915"/>
      <c r="DB113" s="915"/>
      <c r="DC113" s="915"/>
      <c r="DD113" s="915"/>
      <c r="DE113" s="915"/>
      <c r="DF113" s="916"/>
      <c r="DG113" s="950" t="s">
        <v>122</v>
      </c>
      <c r="DH113" s="951"/>
      <c r="DI113" s="951"/>
      <c r="DJ113" s="951"/>
      <c r="DK113" s="952"/>
      <c r="DL113" s="953" t="s">
        <v>122</v>
      </c>
      <c r="DM113" s="951"/>
      <c r="DN113" s="951"/>
      <c r="DO113" s="951"/>
      <c r="DP113" s="952"/>
      <c r="DQ113" s="953" t="s">
        <v>122</v>
      </c>
      <c r="DR113" s="951"/>
      <c r="DS113" s="951"/>
      <c r="DT113" s="951"/>
      <c r="DU113" s="952"/>
      <c r="DV113" s="954" t="s">
        <v>122</v>
      </c>
      <c r="DW113" s="955"/>
      <c r="DX113" s="955"/>
      <c r="DY113" s="955"/>
      <c r="DZ113" s="956"/>
    </row>
    <row r="114" spans="1:130" s="224" customFormat="1" ht="26.25" customHeight="1" x14ac:dyDescent="0.2">
      <c r="A114" s="946"/>
      <c r="B114" s="947"/>
      <c r="C114" s="915" t="s">
        <v>441</v>
      </c>
      <c r="D114" s="915"/>
      <c r="E114" s="915"/>
      <c r="F114" s="915"/>
      <c r="G114" s="915"/>
      <c r="H114" s="915"/>
      <c r="I114" s="915"/>
      <c r="J114" s="915"/>
      <c r="K114" s="915"/>
      <c r="L114" s="915"/>
      <c r="M114" s="915"/>
      <c r="N114" s="915"/>
      <c r="O114" s="915"/>
      <c r="P114" s="915"/>
      <c r="Q114" s="915"/>
      <c r="R114" s="915"/>
      <c r="S114" s="915"/>
      <c r="T114" s="915"/>
      <c r="U114" s="915"/>
      <c r="V114" s="915"/>
      <c r="W114" s="915"/>
      <c r="X114" s="915"/>
      <c r="Y114" s="915"/>
      <c r="Z114" s="916"/>
      <c r="AA114" s="950">
        <v>11842</v>
      </c>
      <c r="AB114" s="951"/>
      <c r="AC114" s="951"/>
      <c r="AD114" s="951"/>
      <c r="AE114" s="952"/>
      <c r="AF114" s="953">
        <v>11851</v>
      </c>
      <c r="AG114" s="951"/>
      <c r="AH114" s="951"/>
      <c r="AI114" s="951"/>
      <c r="AJ114" s="952"/>
      <c r="AK114" s="953">
        <v>11860</v>
      </c>
      <c r="AL114" s="951"/>
      <c r="AM114" s="951"/>
      <c r="AN114" s="951"/>
      <c r="AO114" s="952"/>
      <c r="AP114" s="954">
        <v>0</v>
      </c>
      <c r="AQ114" s="955"/>
      <c r="AR114" s="955"/>
      <c r="AS114" s="955"/>
      <c r="AT114" s="956"/>
      <c r="AU114" s="900"/>
      <c r="AV114" s="901"/>
      <c r="AW114" s="901"/>
      <c r="AX114" s="901"/>
      <c r="AY114" s="901"/>
      <c r="AZ114" s="914" t="s">
        <v>442</v>
      </c>
      <c r="BA114" s="915"/>
      <c r="BB114" s="915"/>
      <c r="BC114" s="915"/>
      <c r="BD114" s="915"/>
      <c r="BE114" s="915"/>
      <c r="BF114" s="915"/>
      <c r="BG114" s="915"/>
      <c r="BH114" s="915"/>
      <c r="BI114" s="915"/>
      <c r="BJ114" s="915"/>
      <c r="BK114" s="915"/>
      <c r="BL114" s="915"/>
      <c r="BM114" s="915"/>
      <c r="BN114" s="915"/>
      <c r="BO114" s="915"/>
      <c r="BP114" s="916"/>
      <c r="BQ114" s="917">
        <v>124079636</v>
      </c>
      <c r="BR114" s="918"/>
      <c r="BS114" s="918"/>
      <c r="BT114" s="918"/>
      <c r="BU114" s="918"/>
      <c r="BV114" s="918">
        <v>120571737</v>
      </c>
      <c r="BW114" s="918"/>
      <c r="BX114" s="918"/>
      <c r="BY114" s="918"/>
      <c r="BZ114" s="918"/>
      <c r="CA114" s="918">
        <v>125070640</v>
      </c>
      <c r="CB114" s="918"/>
      <c r="CC114" s="918"/>
      <c r="CD114" s="918"/>
      <c r="CE114" s="918"/>
      <c r="CF114" s="912">
        <v>31.2</v>
      </c>
      <c r="CG114" s="913"/>
      <c r="CH114" s="913"/>
      <c r="CI114" s="913"/>
      <c r="CJ114" s="913"/>
      <c r="CK114" s="940"/>
      <c r="CL114" s="941"/>
      <c r="CM114" s="914" t="s">
        <v>443</v>
      </c>
      <c r="CN114" s="915"/>
      <c r="CO114" s="915"/>
      <c r="CP114" s="915"/>
      <c r="CQ114" s="915"/>
      <c r="CR114" s="915"/>
      <c r="CS114" s="915"/>
      <c r="CT114" s="915"/>
      <c r="CU114" s="915"/>
      <c r="CV114" s="915"/>
      <c r="CW114" s="915"/>
      <c r="CX114" s="915"/>
      <c r="CY114" s="915"/>
      <c r="CZ114" s="915"/>
      <c r="DA114" s="915"/>
      <c r="DB114" s="915"/>
      <c r="DC114" s="915"/>
      <c r="DD114" s="915"/>
      <c r="DE114" s="915"/>
      <c r="DF114" s="916"/>
      <c r="DG114" s="950" t="s">
        <v>122</v>
      </c>
      <c r="DH114" s="951"/>
      <c r="DI114" s="951"/>
      <c r="DJ114" s="951"/>
      <c r="DK114" s="952"/>
      <c r="DL114" s="953" t="s">
        <v>122</v>
      </c>
      <c r="DM114" s="951"/>
      <c r="DN114" s="951"/>
      <c r="DO114" s="951"/>
      <c r="DP114" s="952"/>
      <c r="DQ114" s="953" t="s">
        <v>122</v>
      </c>
      <c r="DR114" s="951"/>
      <c r="DS114" s="951"/>
      <c r="DT114" s="951"/>
      <c r="DU114" s="952"/>
      <c r="DV114" s="954" t="s">
        <v>122</v>
      </c>
      <c r="DW114" s="955"/>
      <c r="DX114" s="955"/>
      <c r="DY114" s="955"/>
      <c r="DZ114" s="956"/>
    </row>
    <row r="115" spans="1:130" s="224" customFormat="1" ht="26.25" customHeight="1" x14ac:dyDescent="0.2">
      <c r="A115" s="946"/>
      <c r="B115" s="947"/>
      <c r="C115" s="915" t="s">
        <v>444</v>
      </c>
      <c r="D115" s="915"/>
      <c r="E115" s="915"/>
      <c r="F115" s="915"/>
      <c r="G115" s="915"/>
      <c r="H115" s="915"/>
      <c r="I115" s="915"/>
      <c r="J115" s="915"/>
      <c r="K115" s="915"/>
      <c r="L115" s="915"/>
      <c r="M115" s="915"/>
      <c r="N115" s="915"/>
      <c r="O115" s="915"/>
      <c r="P115" s="915"/>
      <c r="Q115" s="915"/>
      <c r="R115" s="915"/>
      <c r="S115" s="915"/>
      <c r="T115" s="915"/>
      <c r="U115" s="915"/>
      <c r="V115" s="915"/>
      <c r="W115" s="915"/>
      <c r="X115" s="915"/>
      <c r="Y115" s="915"/>
      <c r="Z115" s="916"/>
      <c r="AA115" s="929">
        <v>620495</v>
      </c>
      <c r="AB115" s="930"/>
      <c r="AC115" s="930"/>
      <c r="AD115" s="930"/>
      <c r="AE115" s="931"/>
      <c r="AF115" s="932">
        <v>615939</v>
      </c>
      <c r="AG115" s="930"/>
      <c r="AH115" s="930"/>
      <c r="AI115" s="930"/>
      <c r="AJ115" s="931"/>
      <c r="AK115" s="932">
        <v>990370</v>
      </c>
      <c r="AL115" s="930"/>
      <c r="AM115" s="930"/>
      <c r="AN115" s="930"/>
      <c r="AO115" s="931"/>
      <c r="AP115" s="933">
        <v>0.2</v>
      </c>
      <c r="AQ115" s="934"/>
      <c r="AR115" s="934"/>
      <c r="AS115" s="934"/>
      <c r="AT115" s="935"/>
      <c r="AU115" s="900"/>
      <c r="AV115" s="901"/>
      <c r="AW115" s="901"/>
      <c r="AX115" s="901"/>
      <c r="AY115" s="901"/>
      <c r="AZ115" s="914" t="s">
        <v>445</v>
      </c>
      <c r="BA115" s="915"/>
      <c r="BB115" s="915"/>
      <c r="BC115" s="915"/>
      <c r="BD115" s="915"/>
      <c r="BE115" s="915"/>
      <c r="BF115" s="915"/>
      <c r="BG115" s="915"/>
      <c r="BH115" s="915"/>
      <c r="BI115" s="915"/>
      <c r="BJ115" s="915"/>
      <c r="BK115" s="915"/>
      <c r="BL115" s="915"/>
      <c r="BM115" s="915"/>
      <c r="BN115" s="915"/>
      <c r="BO115" s="915"/>
      <c r="BP115" s="916"/>
      <c r="BQ115" s="917">
        <v>348195</v>
      </c>
      <c r="BR115" s="918"/>
      <c r="BS115" s="918"/>
      <c r="BT115" s="918"/>
      <c r="BU115" s="918"/>
      <c r="BV115" s="918">
        <v>1006188</v>
      </c>
      <c r="BW115" s="918"/>
      <c r="BX115" s="918"/>
      <c r="BY115" s="918"/>
      <c r="BZ115" s="918"/>
      <c r="CA115" s="918">
        <v>1664180</v>
      </c>
      <c r="CB115" s="918"/>
      <c r="CC115" s="918"/>
      <c r="CD115" s="918"/>
      <c r="CE115" s="918"/>
      <c r="CF115" s="912">
        <v>0.4</v>
      </c>
      <c r="CG115" s="913"/>
      <c r="CH115" s="913"/>
      <c r="CI115" s="913"/>
      <c r="CJ115" s="913"/>
      <c r="CK115" s="940"/>
      <c r="CL115" s="941"/>
      <c r="CM115" s="914" t="s">
        <v>446</v>
      </c>
      <c r="CN115" s="915"/>
      <c r="CO115" s="915"/>
      <c r="CP115" s="915"/>
      <c r="CQ115" s="915"/>
      <c r="CR115" s="915"/>
      <c r="CS115" s="915"/>
      <c r="CT115" s="915"/>
      <c r="CU115" s="915"/>
      <c r="CV115" s="915"/>
      <c r="CW115" s="915"/>
      <c r="CX115" s="915"/>
      <c r="CY115" s="915"/>
      <c r="CZ115" s="915"/>
      <c r="DA115" s="915"/>
      <c r="DB115" s="915"/>
      <c r="DC115" s="915"/>
      <c r="DD115" s="915"/>
      <c r="DE115" s="915"/>
      <c r="DF115" s="916"/>
      <c r="DG115" s="950" t="s">
        <v>122</v>
      </c>
      <c r="DH115" s="951"/>
      <c r="DI115" s="951"/>
      <c r="DJ115" s="951"/>
      <c r="DK115" s="952"/>
      <c r="DL115" s="953" t="s">
        <v>122</v>
      </c>
      <c r="DM115" s="951"/>
      <c r="DN115" s="951"/>
      <c r="DO115" s="951"/>
      <c r="DP115" s="952"/>
      <c r="DQ115" s="953" t="s">
        <v>122</v>
      </c>
      <c r="DR115" s="951"/>
      <c r="DS115" s="951"/>
      <c r="DT115" s="951"/>
      <c r="DU115" s="952"/>
      <c r="DV115" s="954" t="s">
        <v>122</v>
      </c>
      <c r="DW115" s="955"/>
      <c r="DX115" s="955"/>
      <c r="DY115" s="955"/>
      <c r="DZ115" s="956"/>
    </row>
    <row r="116" spans="1:130" s="224" customFormat="1" ht="26.25" customHeight="1" x14ac:dyDescent="0.2">
      <c r="A116" s="948"/>
      <c r="B116" s="949"/>
      <c r="C116" s="957" t="s">
        <v>447</v>
      </c>
      <c r="D116" s="957"/>
      <c r="E116" s="957"/>
      <c r="F116" s="957"/>
      <c r="G116" s="957"/>
      <c r="H116" s="957"/>
      <c r="I116" s="957"/>
      <c r="J116" s="957"/>
      <c r="K116" s="957"/>
      <c r="L116" s="957"/>
      <c r="M116" s="957"/>
      <c r="N116" s="957"/>
      <c r="O116" s="957"/>
      <c r="P116" s="957"/>
      <c r="Q116" s="957"/>
      <c r="R116" s="957"/>
      <c r="S116" s="957"/>
      <c r="T116" s="957"/>
      <c r="U116" s="957"/>
      <c r="V116" s="957"/>
      <c r="W116" s="957"/>
      <c r="X116" s="957"/>
      <c r="Y116" s="957"/>
      <c r="Z116" s="958"/>
      <c r="AA116" s="950" t="s">
        <v>122</v>
      </c>
      <c r="AB116" s="951"/>
      <c r="AC116" s="951"/>
      <c r="AD116" s="951"/>
      <c r="AE116" s="952"/>
      <c r="AF116" s="953" t="s">
        <v>122</v>
      </c>
      <c r="AG116" s="951"/>
      <c r="AH116" s="951"/>
      <c r="AI116" s="951"/>
      <c r="AJ116" s="952"/>
      <c r="AK116" s="953" t="s">
        <v>122</v>
      </c>
      <c r="AL116" s="951"/>
      <c r="AM116" s="951"/>
      <c r="AN116" s="951"/>
      <c r="AO116" s="952"/>
      <c r="AP116" s="954" t="s">
        <v>122</v>
      </c>
      <c r="AQ116" s="955"/>
      <c r="AR116" s="955"/>
      <c r="AS116" s="955"/>
      <c r="AT116" s="956"/>
      <c r="AU116" s="900"/>
      <c r="AV116" s="901"/>
      <c r="AW116" s="901"/>
      <c r="AX116" s="901"/>
      <c r="AY116" s="901"/>
      <c r="AZ116" s="959" t="s">
        <v>448</v>
      </c>
      <c r="BA116" s="960"/>
      <c r="BB116" s="960"/>
      <c r="BC116" s="960"/>
      <c r="BD116" s="960"/>
      <c r="BE116" s="960"/>
      <c r="BF116" s="960"/>
      <c r="BG116" s="960"/>
      <c r="BH116" s="960"/>
      <c r="BI116" s="960"/>
      <c r="BJ116" s="960"/>
      <c r="BK116" s="960"/>
      <c r="BL116" s="960"/>
      <c r="BM116" s="960"/>
      <c r="BN116" s="960"/>
      <c r="BO116" s="960"/>
      <c r="BP116" s="961"/>
      <c r="BQ116" s="917" t="s">
        <v>122</v>
      </c>
      <c r="BR116" s="918"/>
      <c r="BS116" s="918"/>
      <c r="BT116" s="918"/>
      <c r="BU116" s="918"/>
      <c r="BV116" s="918" t="s">
        <v>122</v>
      </c>
      <c r="BW116" s="918"/>
      <c r="BX116" s="918"/>
      <c r="BY116" s="918"/>
      <c r="BZ116" s="918"/>
      <c r="CA116" s="918" t="s">
        <v>122</v>
      </c>
      <c r="CB116" s="918"/>
      <c r="CC116" s="918"/>
      <c r="CD116" s="918"/>
      <c r="CE116" s="918"/>
      <c r="CF116" s="912" t="s">
        <v>122</v>
      </c>
      <c r="CG116" s="913"/>
      <c r="CH116" s="913"/>
      <c r="CI116" s="913"/>
      <c r="CJ116" s="913"/>
      <c r="CK116" s="940"/>
      <c r="CL116" s="941"/>
      <c r="CM116" s="914" t="s">
        <v>449</v>
      </c>
      <c r="CN116" s="915"/>
      <c r="CO116" s="915"/>
      <c r="CP116" s="915"/>
      <c r="CQ116" s="915"/>
      <c r="CR116" s="915"/>
      <c r="CS116" s="915"/>
      <c r="CT116" s="915"/>
      <c r="CU116" s="915"/>
      <c r="CV116" s="915"/>
      <c r="CW116" s="915"/>
      <c r="CX116" s="915"/>
      <c r="CY116" s="915"/>
      <c r="CZ116" s="915"/>
      <c r="DA116" s="915"/>
      <c r="DB116" s="915"/>
      <c r="DC116" s="915"/>
      <c r="DD116" s="915"/>
      <c r="DE116" s="915"/>
      <c r="DF116" s="916"/>
      <c r="DG116" s="950" t="s">
        <v>122</v>
      </c>
      <c r="DH116" s="951"/>
      <c r="DI116" s="951"/>
      <c r="DJ116" s="951"/>
      <c r="DK116" s="952"/>
      <c r="DL116" s="953" t="s">
        <v>122</v>
      </c>
      <c r="DM116" s="951"/>
      <c r="DN116" s="951"/>
      <c r="DO116" s="951"/>
      <c r="DP116" s="952"/>
      <c r="DQ116" s="953" t="s">
        <v>122</v>
      </c>
      <c r="DR116" s="951"/>
      <c r="DS116" s="951"/>
      <c r="DT116" s="951"/>
      <c r="DU116" s="952"/>
      <c r="DV116" s="954" t="s">
        <v>122</v>
      </c>
      <c r="DW116" s="955"/>
      <c r="DX116" s="955"/>
      <c r="DY116" s="955"/>
      <c r="DZ116" s="956"/>
    </row>
    <row r="117" spans="1:130" s="224" customFormat="1" ht="26.25" customHeight="1" x14ac:dyDescent="0.2">
      <c r="A117" s="904" t="s">
        <v>178</v>
      </c>
      <c r="B117" s="885"/>
      <c r="C117" s="885"/>
      <c r="D117" s="885"/>
      <c r="E117" s="885"/>
      <c r="F117" s="885"/>
      <c r="G117" s="885"/>
      <c r="H117" s="885"/>
      <c r="I117" s="885"/>
      <c r="J117" s="885"/>
      <c r="K117" s="885"/>
      <c r="L117" s="885"/>
      <c r="M117" s="885"/>
      <c r="N117" s="885"/>
      <c r="O117" s="885"/>
      <c r="P117" s="885"/>
      <c r="Q117" s="885"/>
      <c r="R117" s="885"/>
      <c r="S117" s="885"/>
      <c r="T117" s="885"/>
      <c r="U117" s="885"/>
      <c r="V117" s="885"/>
      <c r="W117" s="885"/>
      <c r="X117" s="885"/>
      <c r="Y117" s="969" t="s">
        <v>450</v>
      </c>
      <c r="Z117" s="886"/>
      <c r="AA117" s="970">
        <v>103824296</v>
      </c>
      <c r="AB117" s="971"/>
      <c r="AC117" s="971"/>
      <c r="AD117" s="971"/>
      <c r="AE117" s="972"/>
      <c r="AF117" s="973">
        <v>104696782</v>
      </c>
      <c r="AG117" s="971"/>
      <c r="AH117" s="971"/>
      <c r="AI117" s="971"/>
      <c r="AJ117" s="972"/>
      <c r="AK117" s="973">
        <v>107924844</v>
      </c>
      <c r="AL117" s="971"/>
      <c r="AM117" s="971"/>
      <c r="AN117" s="971"/>
      <c r="AO117" s="972"/>
      <c r="AP117" s="974"/>
      <c r="AQ117" s="975"/>
      <c r="AR117" s="975"/>
      <c r="AS117" s="975"/>
      <c r="AT117" s="976"/>
      <c r="AU117" s="900"/>
      <c r="AV117" s="901"/>
      <c r="AW117" s="901"/>
      <c r="AX117" s="901"/>
      <c r="AY117" s="901"/>
      <c r="AZ117" s="966" t="s">
        <v>451</v>
      </c>
      <c r="BA117" s="967"/>
      <c r="BB117" s="967"/>
      <c r="BC117" s="967"/>
      <c r="BD117" s="967"/>
      <c r="BE117" s="967"/>
      <c r="BF117" s="967"/>
      <c r="BG117" s="967"/>
      <c r="BH117" s="967"/>
      <c r="BI117" s="967"/>
      <c r="BJ117" s="967"/>
      <c r="BK117" s="967"/>
      <c r="BL117" s="967"/>
      <c r="BM117" s="967"/>
      <c r="BN117" s="967"/>
      <c r="BO117" s="967"/>
      <c r="BP117" s="968"/>
      <c r="BQ117" s="917" t="s">
        <v>122</v>
      </c>
      <c r="BR117" s="918"/>
      <c r="BS117" s="918"/>
      <c r="BT117" s="918"/>
      <c r="BU117" s="918"/>
      <c r="BV117" s="918" t="s">
        <v>122</v>
      </c>
      <c r="BW117" s="918"/>
      <c r="BX117" s="918"/>
      <c r="BY117" s="918"/>
      <c r="BZ117" s="918"/>
      <c r="CA117" s="918" t="s">
        <v>122</v>
      </c>
      <c r="CB117" s="918"/>
      <c r="CC117" s="918"/>
      <c r="CD117" s="918"/>
      <c r="CE117" s="918"/>
      <c r="CF117" s="912" t="s">
        <v>122</v>
      </c>
      <c r="CG117" s="913"/>
      <c r="CH117" s="913"/>
      <c r="CI117" s="913"/>
      <c r="CJ117" s="913"/>
      <c r="CK117" s="940"/>
      <c r="CL117" s="941"/>
      <c r="CM117" s="914" t="s">
        <v>452</v>
      </c>
      <c r="CN117" s="915"/>
      <c r="CO117" s="915"/>
      <c r="CP117" s="915"/>
      <c r="CQ117" s="915"/>
      <c r="CR117" s="915"/>
      <c r="CS117" s="915"/>
      <c r="CT117" s="915"/>
      <c r="CU117" s="915"/>
      <c r="CV117" s="915"/>
      <c r="CW117" s="915"/>
      <c r="CX117" s="915"/>
      <c r="CY117" s="915"/>
      <c r="CZ117" s="915"/>
      <c r="DA117" s="915"/>
      <c r="DB117" s="915"/>
      <c r="DC117" s="915"/>
      <c r="DD117" s="915"/>
      <c r="DE117" s="915"/>
      <c r="DF117" s="916"/>
      <c r="DG117" s="950" t="s">
        <v>122</v>
      </c>
      <c r="DH117" s="951"/>
      <c r="DI117" s="951"/>
      <c r="DJ117" s="951"/>
      <c r="DK117" s="952"/>
      <c r="DL117" s="953" t="s">
        <v>122</v>
      </c>
      <c r="DM117" s="951"/>
      <c r="DN117" s="951"/>
      <c r="DO117" s="951"/>
      <c r="DP117" s="952"/>
      <c r="DQ117" s="953" t="s">
        <v>122</v>
      </c>
      <c r="DR117" s="951"/>
      <c r="DS117" s="951"/>
      <c r="DT117" s="951"/>
      <c r="DU117" s="952"/>
      <c r="DV117" s="954" t="s">
        <v>122</v>
      </c>
      <c r="DW117" s="955"/>
      <c r="DX117" s="955"/>
      <c r="DY117" s="955"/>
      <c r="DZ117" s="956"/>
    </row>
    <row r="118" spans="1:130" s="224" customFormat="1" ht="26.25" customHeight="1" x14ac:dyDescent="0.2">
      <c r="A118" s="904" t="s">
        <v>426</v>
      </c>
      <c r="B118" s="885"/>
      <c r="C118" s="885"/>
      <c r="D118" s="885"/>
      <c r="E118" s="885"/>
      <c r="F118" s="885"/>
      <c r="G118" s="885"/>
      <c r="H118" s="885"/>
      <c r="I118" s="885"/>
      <c r="J118" s="885"/>
      <c r="K118" s="885"/>
      <c r="L118" s="885"/>
      <c r="M118" s="885"/>
      <c r="N118" s="885"/>
      <c r="O118" s="885"/>
      <c r="P118" s="885"/>
      <c r="Q118" s="885"/>
      <c r="R118" s="885"/>
      <c r="S118" s="885"/>
      <c r="T118" s="885"/>
      <c r="U118" s="885"/>
      <c r="V118" s="885"/>
      <c r="W118" s="885"/>
      <c r="X118" s="885"/>
      <c r="Y118" s="885"/>
      <c r="Z118" s="886"/>
      <c r="AA118" s="884" t="s">
        <v>423</v>
      </c>
      <c r="AB118" s="885"/>
      <c r="AC118" s="885"/>
      <c r="AD118" s="885"/>
      <c r="AE118" s="886"/>
      <c r="AF118" s="884" t="s">
        <v>424</v>
      </c>
      <c r="AG118" s="885"/>
      <c r="AH118" s="885"/>
      <c r="AI118" s="885"/>
      <c r="AJ118" s="886"/>
      <c r="AK118" s="884" t="s">
        <v>295</v>
      </c>
      <c r="AL118" s="885"/>
      <c r="AM118" s="885"/>
      <c r="AN118" s="885"/>
      <c r="AO118" s="886"/>
      <c r="AP118" s="962" t="s">
        <v>425</v>
      </c>
      <c r="AQ118" s="963"/>
      <c r="AR118" s="963"/>
      <c r="AS118" s="963"/>
      <c r="AT118" s="964"/>
      <c r="AU118" s="900"/>
      <c r="AV118" s="901"/>
      <c r="AW118" s="901"/>
      <c r="AX118" s="901"/>
      <c r="AY118" s="901"/>
      <c r="AZ118" s="965" t="s">
        <v>453</v>
      </c>
      <c r="BA118" s="957"/>
      <c r="BB118" s="957"/>
      <c r="BC118" s="957"/>
      <c r="BD118" s="957"/>
      <c r="BE118" s="957"/>
      <c r="BF118" s="957"/>
      <c r="BG118" s="957"/>
      <c r="BH118" s="957"/>
      <c r="BI118" s="957"/>
      <c r="BJ118" s="957"/>
      <c r="BK118" s="957"/>
      <c r="BL118" s="957"/>
      <c r="BM118" s="957"/>
      <c r="BN118" s="957"/>
      <c r="BO118" s="957"/>
      <c r="BP118" s="958"/>
      <c r="BQ118" s="991" t="s">
        <v>122</v>
      </c>
      <c r="BR118" s="992"/>
      <c r="BS118" s="992"/>
      <c r="BT118" s="992"/>
      <c r="BU118" s="992"/>
      <c r="BV118" s="992" t="s">
        <v>122</v>
      </c>
      <c r="BW118" s="992"/>
      <c r="BX118" s="992"/>
      <c r="BY118" s="992"/>
      <c r="BZ118" s="992"/>
      <c r="CA118" s="992" t="s">
        <v>122</v>
      </c>
      <c r="CB118" s="992"/>
      <c r="CC118" s="992"/>
      <c r="CD118" s="992"/>
      <c r="CE118" s="992"/>
      <c r="CF118" s="912" t="s">
        <v>122</v>
      </c>
      <c r="CG118" s="913"/>
      <c r="CH118" s="913"/>
      <c r="CI118" s="913"/>
      <c r="CJ118" s="913"/>
      <c r="CK118" s="940"/>
      <c r="CL118" s="941"/>
      <c r="CM118" s="914" t="s">
        <v>454</v>
      </c>
      <c r="CN118" s="915"/>
      <c r="CO118" s="915"/>
      <c r="CP118" s="915"/>
      <c r="CQ118" s="915"/>
      <c r="CR118" s="915"/>
      <c r="CS118" s="915"/>
      <c r="CT118" s="915"/>
      <c r="CU118" s="915"/>
      <c r="CV118" s="915"/>
      <c r="CW118" s="915"/>
      <c r="CX118" s="915"/>
      <c r="CY118" s="915"/>
      <c r="CZ118" s="915"/>
      <c r="DA118" s="915"/>
      <c r="DB118" s="915"/>
      <c r="DC118" s="915"/>
      <c r="DD118" s="915"/>
      <c r="DE118" s="915"/>
      <c r="DF118" s="916"/>
      <c r="DG118" s="950" t="s">
        <v>122</v>
      </c>
      <c r="DH118" s="951"/>
      <c r="DI118" s="951"/>
      <c r="DJ118" s="951"/>
      <c r="DK118" s="952"/>
      <c r="DL118" s="953" t="s">
        <v>122</v>
      </c>
      <c r="DM118" s="951"/>
      <c r="DN118" s="951"/>
      <c r="DO118" s="951"/>
      <c r="DP118" s="952"/>
      <c r="DQ118" s="953" t="s">
        <v>122</v>
      </c>
      <c r="DR118" s="951"/>
      <c r="DS118" s="951"/>
      <c r="DT118" s="951"/>
      <c r="DU118" s="952"/>
      <c r="DV118" s="954" t="s">
        <v>122</v>
      </c>
      <c r="DW118" s="955"/>
      <c r="DX118" s="955"/>
      <c r="DY118" s="955"/>
      <c r="DZ118" s="956"/>
    </row>
    <row r="119" spans="1:130" s="224" customFormat="1" ht="26.25" customHeight="1" x14ac:dyDescent="0.2">
      <c r="A119" s="1048" t="s">
        <v>429</v>
      </c>
      <c r="B119" s="939"/>
      <c r="C119" s="921" t="s">
        <v>430</v>
      </c>
      <c r="D119" s="889"/>
      <c r="E119" s="889"/>
      <c r="F119" s="889"/>
      <c r="G119" s="889"/>
      <c r="H119" s="889"/>
      <c r="I119" s="889"/>
      <c r="J119" s="889"/>
      <c r="K119" s="889"/>
      <c r="L119" s="889"/>
      <c r="M119" s="889"/>
      <c r="N119" s="889"/>
      <c r="O119" s="889"/>
      <c r="P119" s="889"/>
      <c r="Q119" s="889"/>
      <c r="R119" s="889"/>
      <c r="S119" s="889"/>
      <c r="T119" s="889"/>
      <c r="U119" s="889"/>
      <c r="V119" s="889"/>
      <c r="W119" s="889"/>
      <c r="X119" s="889"/>
      <c r="Y119" s="889"/>
      <c r="Z119" s="890"/>
      <c r="AA119" s="891">
        <v>156451</v>
      </c>
      <c r="AB119" s="892"/>
      <c r="AC119" s="892"/>
      <c r="AD119" s="892"/>
      <c r="AE119" s="893"/>
      <c r="AF119" s="894">
        <v>228543</v>
      </c>
      <c r="AG119" s="892"/>
      <c r="AH119" s="892"/>
      <c r="AI119" s="892"/>
      <c r="AJ119" s="893"/>
      <c r="AK119" s="894">
        <v>228702</v>
      </c>
      <c r="AL119" s="892"/>
      <c r="AM119" s="892"/>
      <c r="AN119" s="892"/>
      <c r="AO119" s="893"/>
      <c r="AP119" s="895">
        <v>0.1</v>
      </c>
      <c r="AQ119" s="896"/>
      <c r="AR119" s="896"/>
      <c r="AS119" s="896"/>
      <c r="AT119" s="897"/>
      <c r="AU119" s="902"/>
      <c r="AV119" s="903"/>
      <c r="AW119" s="903"/>
      <c r="AX119" s="903"/>
      <c r="AY119" s="903"/>
      <c r="AZ119" s="245" t="s">
        <v>178</v>
      </c>
      <c r="BA119" s="245"/>
      <c r="BB119" s="245"/>
      <c r="BC119" s="245"/>
      <c r="BD119" s="245"/>
      <c r="BE119" s="245"/>
      <c r="BF119" s="245"/>
      <c r="BG119" s="245"/>
      <c r="BH119" s="245"/>
      <c r="BI119" s="245"/>
      <c r="BJ119" s="245"/>
      <c r="BK119" s="245"/>
      <c r="BL119" s="245"/>
      <c r="BM119" s="245"/>
      <c r="BN119" s="245"/>
      <c r="BO119" s="969" t="s">
        <v>455</v>
      </c>
      <c r="BP119" s="997"/>
      <c r="BQ119" s="991">
        <v>1643815048</v>
      </c>
      <c r="BR119" s="992"/>
      <c r="BS119" s="992"/>
      <c r="BT119" s="992"/>
      <c r="BU119" s="992"/>
      <c r="BV119" s="992">
        <v>1685008593</v>
      </c>
      <c r="BW119" s="992"/>
      <c r="BX119" s="992"/>
      <c r="BY119" s="992"/>
      <c r="BZ119" s="992"/>
      <c r="CA119" s="992">
        <v>1710267049</v>
      </c>
      <c r="CB119" s="992"/>
      <c r="CC119" s="992"/>
      <c r="CD119" s="992"/>
      <c r="CE119" s="992"/>
      <c r="CF119" s="993"/>
      <c r="CG119" s="994"/>
      <c r="CH119" s="994"/>
      <c r="CI119" s="994"/>
      <c r="CJ119" s="995"/>
      <c r="CK119" s="942"/>
      <c r="CL119" s="943"/>
      <c r="CM119" s="965" t="s">
        <v>456</v>
      </c>
      <c r="CN119" s="957"/>
      <c r="CO119" s="957"/>
      <c r="CP119" s="957"/>
      <c r="CQ119" s="957"/>
      <c r="CR119" s="957"/>
      <c r="CS119" s="957"/>
      <c r="CT119" s="957"/>
      <c r="CU119" s="957"/>
      <c r="CV119" s="957"/>
      <c r="CW119" s="957"/>
      <c r="CX119" s="957"/>
      <c r="CY119" s="957"/>
      <c r="CZ119" s="957"/>
      <c r="DA119" s="957"/>
      <c r="DB119" s="957"/>
      <c r="DC119" s="957"/>
      <c r="DD119" s="957"/>
      <c r="DE119" s="957"/>
      <c r="DF119" s="958"/>
      <c r="DG119" s="996">
        <v>5952615</v>
      </c>
      <c r="DH119" s="978"/>
      <c r="DI119" s="978"/>
      <c r="DJ119" s="978"/>
      <c r="DK119" s="979"/>
      <c r="DL119" s="977">
        <v>5012913</v>
      </c>
      <c r="DM119" s="978"/>
      <c r="DN119" s="978"/>
      <c r="DO119" s="978"/>
      <c r="DP119" s="979"/>
      <c r="DQ119" s="977">
        <v>4059938</v>
      </c>
      <c r="DR119" s="978"/>
      <c r="DS119" s="978"/>
      <c r="DT119" s="978"/>
      <c r="DU119" s="979"/>
      <c r="DV119" s="980">
        <v>1</v>
      </c>
      <c r="DW119" s="981"/>
      <c r="DX119" s="981"/>
      <c r="DY119" s="981"/>
      <c r="DZ119" s="982"/>
    </row>
    <row r="120" spans="1:130" s="224" customFormat="1" ht="26.25" customHeight="1" x14ac:dyDescent="0.2">
      <c r="A120" s="1049"/>
      <c r="B120" s="941"/>
      <c r="C120" s="914" t="s">
        <v>433</v>
      </c>
      <c r="D120" s="915"/>
      <c r="E120" s="915"/>
      <c r="F120" s="915"/>
      <c r="G120" s="915"/>
      <c r="H120" s="915"/>
      <c r="I120" s="915"/>
      <c r="J120" s="915"/>
      <c r="K120" s="915"/>
      <c r="L120" s="915"/>
      <c r="M120" s="915"/>
      <c r="N120" s="915"/>
      <c r="O120" s="915"/>
      <c r="P120" s="915"/>
      <c r="Q120" s="915"/>
      <c r="R120" s="915"/>
      <c r="S120" s="915"/>
      <c r="T120" s="915"/>
      <c r="U120" s="915"/>
      <c r="V120" s="915"/>
      <c r="W120" s="915"/>
      <c r="X120" s="915"/>
      <c r="Y120" s="915"/>
      <c r="Z120" s="916"/>
      <c r="AA120" s="950" t="s">
        <v>122</v>
      </c>
      <c r="AB120" s="951"/>
      <c r="AC120" s="951"/>
      <c r="AD120" s="951"/>
      <c r="AE120" s="952"/>
      <c r="AF120" s="953" t="s">
        <v>122</v>
      </c>
      <c r="AG120" s="951"/>
      <c r="AH120" s="951"/>
      <c r="AI120" s="951"/>
      <c r="AJ120" s="952"/>
      <c r="AK120" s="953" t="s">
        <v>122</v>
      </c>
      <c r="AL120" s="951"/>
      <c r="AM120" s="951"/>
      <c r="AN120" s="951"/>
      <c r="AO120" s="952"/>
      <c r="AP120" s="954" t="s">
        <v>122</v>
      </c>
      <c r="AQ120" s="955"/>
      <c r="AR120" s="955"/>
      <c r="AS120" s="955"/>
      <c r="AT120" s="956"/>
      <c r="AU120" s="983" t="s">
        <v>457</v>
      </c>
      <c r="AV120" s="984"/>
      <c r="AW120" s="984"/>
      <c r="AX120" s="984"/>
      <c r="AY120" s="985"/>
      <c r="AZ120" s="921" t="s">
        <v>458</v>
      </c>
      <c r="BA120" s="889"/>
      <c r="BB120" s="889"/>
      <c r="BC120" s="889"/>
      <c r="BD120" s="889"/>
      <c r="BE120" s="889"/>
      <c r="BF120" s="889"/>
      <c r="BG120" s="889"/>
      <c r="BH120" s="889"/>
      <c r="BI120" s="889"/>
      <c r="BJ120" s="889"/>
      <c r="BK120" s="889"/>
      <c r="BL120" s="889"/>
      <c r="BM120" s="889"/>
      <c r="BN120" s="889"/>
      <c r="BO120" s="889"/>
      <c r="BP120" s="890"/>
      <c r="BQ120" s="922">
        <v>388247899</v>
      </c>
      <c r="BR120" s="923"/>
      <c r="BS120" s="923"/>
      <c r="BT120" s="923"/>
      <c r="BU120" s="923"/>
      <c r="BV120" s="923">
        <v>427678548</v>
      </c>
      <c r="BW120" s="923"/>
      <c r="BX120" s="923"/>
      <c r="BY120" s="923"/>
      <c r="BZ120" s="923"/>
      <c r="CA120" s="923">
        <v>456435338</v>
      </c>
      <c r="CB120" s="923"/>
      <c r="CC120" s="923"/>
      <c r="CD120" s="923"/>
      <c r="CE120" s="923"/>
      <c r="CF120" s="936">
        <v>113.8</v>
      </c>
      <c r="CG120" s="937"/>
      <c r="CH120" s="937"/>
      <c r="CI120" s="937"/>
      <c r="CJ120" s="937"/>
      <c r="CK120" s="998" t="s">
        <v>459</v>
      </c>
      <c r="CL120" s="999"/>
      <c r="CM120" s="999"/>
      <c r="CN120" s="999"/>
      <c r="CO120" s="1000"/>
      <c r="CP120" s="1006" t="s">
        <v>397</v>
      </c>
      <c r="CQ120" s="1007"/>
      <c r="CR120" s="1007"/>
      <c r="CS120" s="1007"/>
      <c r="CT120" s="1007"/>
      <c r="CU120" s="1007"/>
      <c r="CV120" s="1007"/>
      <c r="CW120" s="1007"/>
      <c r="CX120" s="1007"/>
      <c r="CY120" s="1007"/>
      <c r="CZ120" s="1007"/>
      <c r="DA120" s="1007"/>
      <c r="DB120" s="1007"/>
      <c r="DC120" s="1007"/>
      <c r="DD120" s="1007"/>
      <c r="DE120" s="1007"/>
      <c r="DF120" s="1008"/>
      <c r="DG120" s="922">
        <v>46672316</v>
      </c>
      <c r="DH120" s="923"/>
      <c r="DI120" s="923"/>
      <c r="DJ120" s="923"/>
      <c r="DK120" s="923"/>
      <c r="DL120" s="923">
        <v>61741193</v>
      </c>
      <c r="DM120" s="923"/>
      <c r="DN120" s="923"/>
      <c r="DO120" s="923"/>
      <c r="DP120" s="923"/>
      <c r="DQ120" s="923">
        <v>66010902</v>
      </c>
      <c r="DR120" s="923"/>
      <c r="DS120" s="923"/>
      <c r="DT120" s="923"/>
      <c r="DU120" s="923"/>
      <c r="DV120" s="924">
        <v>16.5</v>
      </c>
      <c r="DW120" s="924"/>
      <c r="DX120" s="924"/>
      <c r="DY120" s="924"/>
      <c r="DZ120" s="925"/>
    </row>
    <row r="121" spans="1:130" s="224" customFormat="1" ht="26.25" customHeight="1" x14ac:dyDescent="0.2">
      <c r="A121" s="1049"/>
      <c r="B121" s="941"/>
      <c r="C121" s="966" t="s">
        <v>460</v>
      </c>
      <c r="D121" s="967"/>
      <c r="E121" s="967"/>
      <c r="F121" s="967"/>
      <c r="G121" s="967"/>
      <c r="H121" s="967"/>
      <c r="I121" s="967"/>
      <c r="J121" s="967"/>
      <c r="K121" s="967"/>
      <c r="L121" s="967"/>
      <c r="M121" s="967"/>
      <c r="N121" s="967"/>
      <c r="O121" s="967"/>
      <c r="P121" s="967"/>
      <c r="Q121" s="967"/>
      <c r="R121" s="967"/>
      <c r="S121" s="967"/>
      <c r="T121" s="967"/>
      <c r="U121" s="967"/>
      <c r="V121" s="967"/>
      <c r="W121" s="967"/>
      <c r="X121" s="967"/>
      <c r="Y121" s="967"/>
      <c r="Z121" s="968"/>
      <c r="AA121" s="950" t="s">
        <v>122</v>
      </c>
      <c r="AB121" s="951"/>
      <c r="AC121" s="951"/>
      <c r="AD121" s="951"/>
      <c r="AE121" s="952"/>
      <c r="AF121" s="953" t="s">
        <v>122</v>
      </c>
      <c r="AG121" s="951"/>
      <c r="AH121" s="951"/>
      <c r="AI121" s="951"/>
      <c r="AJ121" s="952"/>
      <c r="AK121" s="953" t="s">
        <v>122</v>
      </c>
      <c r="AL121" s="951"/>
      <c r="AM121" s="951"/>
      <c r="AN121" s="951"/>
      <c r="AO121" s="952"/>
      <c r="AP121" s="954" t="s">
        <v>122</v>
      </c>
      <c r="AQ121" s="955"/>
      <c r="AR121" s="955"/>
      <c r="AS121" s="955"/>
      <c r="AT121" s="956"/>
      <c r="AU121" s="986"/>
      <c r="AV121" s="987"/>
      <c r="AW121" s="987"/>
      <c r="AX121" s="987"/>
      <c r="AY121" s="988"/>
      <c r="AZ121" s="914" t="s">
        <v>461</v>
      </c>
      <c r="BA121" s="915"/>
      <c r="BB121" s="915"/>
      <c r="BC121" s="915"/>
      <c r="BD121" s="915"/>
      <c r="BE121" s="915"/>
      <c r="BF121" s="915"/>
      <c r="BG121" s="915"/>
      <c r="BH121" s="915"/>
      <c r="BI121" s="915"/>
      <c r="BJ121" s="915"/>
      <c r="BK121" s="915"/>
      <c r="BL121" s="915"/>
      <c r="BM121" s="915"/>
      <c r="BN121" s="915"/>
      <c r="BO121" s="915"/>
      <c r="BP121" s="916"/>
      <c r="BQ121" s="917">
        <v>208775973</v>
      </c>
      <c r="BR121" s="918"/>
      <c r="BS121" s="918"/>
      <c r="BT121" s="918"/>
      <c r="BU121" s="918"/>
      <c r="BV121" s="918">
        <v>200650424</v>
      </c>
      <c r="BW121" s="918"/>
      <c r="BX121" s="918"/>
      <c r="BY121" s="918"/>
      <c r="BZ121" s="918"/>
      <c r="CA121" s="918">
        <v>198910288</v>
      </c>
      <c r="CB121" s="918"/>
      <c r="CC121" s="918"/>
      <c r="CD121" s="918"/>
      <c r="CE121" s="918"/>
      <c r="CF121" s="912">
        <v>49.6</v>
      </c>
      <c r="CG121" s="913"/>
      <c r="CH121" s="913"/>
      <c r="CI121" s="913"/>
      <c r="CJ121" s="913"/>
      <c r="CK121" s="1001"/>
      <c r="CL121" s="1002"/>
      <c r="CM121" s="1002"/>
      <c r="CN121" s="1002"/>
      <c r="CO121" s="1003"/>
      <c r="CP121" s="1011" t="s">
        <v>402</v>
      </c>
      <c r="CQ121" s="1012"/>
      <c r="CR121" s="1012"/>
      <c r="CS121" s="1012"/>
      <c r="CT121" s="1012"/>
      <c r="CU121" s="1012"/>
      <c r="CV121" s="1012"/>
      <c r="CW121" s="1012"/>
      <c r="CX121" s="1012"/>
      <c r="CY121" s="1012"/>
      <c r="CZ121" s="1012"/>
      <c r="DA121" s="1012"/>
      <c r="DB121" s="1012"/>
      <c r="DC121" s="1012"/>
      <c r="DD121" s="1012"/>
      <c r="DE121" s="1012"/>
      <c r="DF121" s="1013"/>
      <c r="DG121" s="917">
        <v>50196883</v>
      </c>
      <c r="DH121" s="918"/>
      <c r="DI121" s="918"/>
      <c r="DJ121" s="918"/>
      <c r="DK121" s="918"/>
      <c r="DL121" s="918">
        <v>48170476</v>
      </c>
      <c r="DM121" s="918"/>
      <c r="DN121" s="918"/>
      <c r="DO121" s="918"/>
      <c r="DP121" s="918"/>
      <c r="DQ121" s="918">
        <v>51150918</v>
      </c>
      <c r="DR121" s="918"/>
      <c r="DS121" s="918"/>
      <c r="DT121" s="918"/>
      <c r="DU121" s="918"/>
      <c r="DV121" s="919">
        <v>12.8</v>
      </c>
      <c r="DW121" s="919"/>
      <c r="DX121" s="919"/>
      <c r="DY121" s="919"/>
      <c r="DZ121" s="920"/>
    </row>
    <row r="122" spans="1:130" s="224" customFormat="1" ht="26.25" customHeight="1" x14ac:dyDescent="0.2">
      <c r="A122" s="1049"/>
      <c r="B122" s="941"/>
      <c r="C122" s="914" t="s">
        <v>443</v>
      </c>
      <c r="D122" s="915"/>
      <c r="E122" s="915"/>
      <c r="F122" s="915"/>
      <c r="G122" s="915"/>
      <c r="H122" s="915"/>
      <c r="I122" s="915"/>
      <c r="J122" s="915"/>
      <c r="K122" s="915"/>
      <c r="L122" s="915"/>
      <c r="M122" s="915"/>
      <c r="N122" s="915"/>
      <c r="O122" s="915"/>
      <c r="P122" s="915"/>
      <c r="Q122" s="915"/>
      <c r="R122" s="915"/>
      <c r="S122" s="915"/>
      <c r="T122" s="915"/>
      <c r="U122" s="915"/>
      <c r="V122" s="915"/>
      <c r="W122" s="915"/>
      <c r="X122" s="915"/>
      <c r="Y122" s="915"/>
      <c r="Z122" s="916"/>
      <c r="AA122" s="950" t="s">
        <v>122</v>
      </c>
      <c r="AB122" s="951"/>
      <c r="AC122" s="951"/>
      <c r="AD122" s="951"/>
      <c r="AE122" s="952"/>
      <c r="AF122" s="953" t="s">
        <v>122</v>
      </c>
      <c r="AG122" s="951"/>
      <c r="AH122" s="951"/>
      <c r="AI122" s="951"/>
      <c r="AJ122" s="952"/>
      <c r="AK122" s="953" t="s">
        <v>122</v>
      </c>
      <c r="AL122" s="951"/>
      <c r="AM122" s="951"/>
      <c r="AN122" s="951"/>
      <c r="AO122" s="952"/>
      <c r="AP122" s="954" t="s">
        <v>122</v>
      </c>
      <c r="AQ122" s="955"/>
      <c r="AR122" s="955"/>
      <c r="AS122" s="955"/>
      <c r="AT122" s="956"/>
      <c r="AU122" s="986"/>
      <c r="AV122" s="987"/>
      <c r="AW122" s="987"/>
      <c r="AX122" s="987"/>
      <c r="AY122" s="988"/>
      <c r="AZ122" s="965" t="s">
        <v>462</v>
      </c>
      <c r="BA122" s="957"/>
      <c r="BB122" s="957"/>
      <c r="BC122" s="957"/>
      <c r="BD122" s="957"/>
      <c r="BE122" s="957"/>
      <c r="BF122" s="957"/>
      <c r="BG122" s="957"/>
      <c r="BH122" s="957"/>
      <c r="BI122" s="957"/>
      <c r="BJ122" s="957"/>
      <c r="BK122" s="957"/>
      <c r="BL122" s="957"/>
      <c r="BM122" s="957"/>
      <c r="BN122" s="957"/>
      <c r="BO122" s="957"/>
      <c r="BP122" s="958"/>
      <c r="BQ122" s="991">
        <v>817713695</v>
      </c>
      <c r="BR122" s="992"/>
      <c r="BS122" s="992"/>
      <c r="BT122" s="992"/>
      <c r="BU122" s="992"/>
      <c r="BV122" s="992">
        <v>816492931</v>
      </c>
      <c r="BW122" s="992"/>
      <c r="BX122" s="992"/>
      <c r="BY122" s="992"/>
      <c r="BZ122" s="992"/>
      <c r="CA122" s="992">
        <v>803889526</v>
      </c>
      <c r="CB122" s="992"/>
      <c r="CC122" s="992"/>
      <c r="CD122" s="992"/>
      <c r="CE122" s="992"/>
      <c r="CF122" s="1009">
        <v>200.5</v>
      </c>
      <c r="CG122" s="1010"/>
      <c r="CH122" s="1010"/>
      <c r="CI122" s="1010"/>
      <c r="CJ122" s="1010"/>
      <c r="CK122" s="1001"/>
      <c r="CL122" s="1002"/>
      <c r="CM122" s="1002"/>
      <c r="CN122" s="1002"/>
      <c r="CO122" s="1003"/>
      <c r="CP122" s="1011" t="s">
        <v>401</v>
      </c>
      <c r="CQ122" s="1012"/>
      <c r="CR122" s="1012"/>
      <c r="CS122" s="1012"/>
      <c r="CT122" s="1012"/>
      <c r="CU122" s="1012"/>
      <c r="CV122" s="1012"/>
      <c r="CW122" s="1012"/>
      <c r="CX122" s="1012"/>
      <c r="CY122" s="1012"/>
      <c r="CZ122" s="1012"/>
      <c r="DA122" s="1012"/>
      <c r="DB122" s="1012"/>
      <c r="DC122" s="1012"/>
      <c r="DD122" s="1012"/>
      <c r="DE122" s="1012"/>
      <c r="DF122" s="1013"/>
      <c r="DG122" s="917">
        <v>46166472</v>
      </c>
      <c r="DH122" s="918"/>
      <c r="DI122" s="918"/>
      <c r="DJ122" s="918"/>
      <c r="DK122" s="918"/>
      <c r="DL122" s="918">
        <v>50579327</v>
      </c>
      <c r="DM122" s="918"/>
      <c r="DN122" s="918"/>
      <c r="DO122" s="918"/>
      <c r="DP122" s="918"/>
      <c r="DQ122" s="918">
        <v>49524185</v>
      </c>
      <c r="DR122" s="918"/>
      <c r="DS122" s="918"/>
      <c r="DT122" s="918"/>
      <c r="DU122" s="918"/>
      <c r="DV122" s="919">
        <v>12.4</v>
      </c>
      <c r="DW122" s="919"/>
      <c r="DX122" s="919"/>
      <c r="DY122" s="919"/>
      <c r="DZ122" s="920"/>
    </row>
    <row r="123" spans="1:130" s="224" customFormat="1" ht="26.25" customHeight="1" x14ac:dyDescent="0.2">
      <c r="A123" s="1049"/>
      <c r="B123" s="941"/>
      <c r="C123" s="914" t="s">
        <v>449</v>
      </c>
      <c r="D123" s="915"/>
      <c r="E123" s="915"/>
      <c r="F123" s="915"/>
      <c r="G123" s="915"/>
      <c r="H123" s="915"/>
      <c r="I123" s="915"/>
      <c r="J123" s="915"/>
      <c r="K123" s="915"/>
      <c r="L123" s="915"/>
      <c r="M123" s="915"/>
      <c r="N123" s="915"/>
      <c r="O123" s="915"/>
      <c r="P123" s="915"/>
      <c r="Q123" s="915"/>
      <c r="R123" s="915"/>
      <c r="S123" s="915"/>
      <c r="T123" s="915"/>
      <c r="U123" s="915"/>
      <c r="V123" s="915"/>
      <c r="W123" s="915"/>
      <c r="X123" s="915"/>
      <c r="Y123" s="915"/>
      <c r="Z123" s="916"/>
      <c r="AA123" s="950" t="s">
        <v>122</v>
      </c>
      <c r="AB123" s="951"/>
      <c r="AC123" s="951"/>
      <c r="AD123" s="951"/>
      <c r="AE123" s="952"/>
      <c r="AF123" s="953" t="s">
        <v>122</v>
      </c>
      <c r="AG123" s="951"/>
      <c r="AH123" s="951"/>
      <c r="AI123" s="951"/>
      <c r="AJ123" s="952"/>
      <c r="AK123" s="953" t="s">
        <v>122</v>
      </c>
      <c r="AL123" s="951"/>
      <c r="AM123" s="951"/>
      <c r="AN123" s="951"/>
      <c r="AO123" s="952"/>
      <c r="AP123" s="954" t="s">
        <v>122</v>
      </c>
      <c r="AQ123" s="955"/>
      <c r="AR123" s="955"/>
      <c r="AS123" s="955"/>
      <c r="AT123" s="956"/>
      <c r="AU123" s="989"/>
      <c r="AV123" s="990"/>
      <c r="AW123" s="990"/>
      <c r="AX123" s="990"/>
      <c r="AY123" s="990"/>
      <c r="AZ123" s="245" t="s">
        <v>178</v>
      </c>
      <c r="BA123" s="245"/>
      <c r="BB123" s="245"/>
      <c r="BC123" s="245"/>
      <c r="BD123" s="245"/>
      <c r="BE123" s="245"/>
      <c r="BF123" s="245"/>
      <c r="BG123" s="245"/>
      <c r="BH123" s="245"/>
      <c r="BI123" s="245"/>
      <c r="BJ123" s="245"/>
      <c r="BK123" s="245"/>
      <c r="BL123" s="245"/>
      <c r="BM123" s="245"/>
      <c r="BN123" s="245"/>
      <c r="BO123" s="969" t="s">
        <v>463</v>
      </c>
      <c r="BP123" s="997"/>
      <c r="BQ123" s="1055">
        <v>1414737567</v>
      </c>
      <c r="BR123" s="1056"/>
      <c r="BS123" s="1056"/>
      <c r="BT123" s="1056"/>
      <c r="BU123" s="1056"/>
      <c r="BV123" s="1056">
        <v>1444821903</v>
      </c>
      <c r="BW123" s="1056"/>
      <c r="BX123" s="1056"/>
      <c r="BY123" s="1056"/>
      <c r="BZ123" s="1056"/>
      <c r="CA123" s="1056">
        <v>1459235152</v>
      </c>
      <c r="CB123" s="1056"/>
      <c r="CC123" s="1056"/>
      <c r="CD123" s="1056"/>
      <c r="CE123" s="1056"/>
      <c r="CF123" s="993"/>
      <c r="CG123" s="994"/>
      <c r="CH123" s="994"/>
      <c r="CI123" s="994"/>
      <c r="CJ123" s="995"/>
      <c r="CK123" s="1001"/>
      <c r="CL123" s="1002"/>
      <c r="CM123" s="1002"/>
      <c r="CN123" s="1002"/>
      <c r="CO123" s="1003"/>
      <c r="CP123" s="1011" t="s">
        <v>408</v>
      </c>
      <c r="CQ123" s="1012"/>
      <c r="CR123" s="1012"/>
      <c r="CS123" s="1012"/>
      <c r="CT123" s="1012"/>
      <c r="CU123" s="1012"/>
      <c r="CV123" s="1012"/>
      <c r="CW123" s="1012"/>
      <c r="CX123" s="1012"/>
      <c r="CY123" s="1012"/>
      <c r="CZ123" s="1012"/>
      <c r="DA123" s="1012"/>
      <c r="DB123" s="1012"/>
      <c r="DC123" s="1012"/>
      <c r="DD123" s="1012"/>
      <c r="DE123" s="1012"/>
      <c r="DF123" s="1013"/>
      <c r="DG123" s="950">
        <v>9415706</v>
      </c>
      <c r="DH123" s="951"/>
      <c r="DI123" s="951"/>
      <c r="DJ123" s="951"/>
      <c r="DK123" s="952"/>
      <c r="DL123" s="953">
        <v>8836730</v>
      </c>
      <c r="DM123" s="951"/>
      <c r="DN123" s="951"/>
      <c r="DO123" s="951"/>
      <c r="DP123" s="952"/>
      <c r="DQ123" s="953">
        <v>8361728</v>
      </c>
      <c r="DR123" s="951"/>
      <c r="DS123" s="951"/>
      <c r="DT123" s="951"/>
      <c r="DU123" s="952"/>
      <c r="DV123" s="954">
        <v>2.1</v>
      </c>
      <c r="DW123" s="955"/>
      <c r="DX123" s="955"/>
      <c r="DY123" s="955"/>
      <c r="DZ123" s="956"/>
    </row>
    <row r="124" spans="1:130" s="224" customFormat="1" ht="26.25" customHeight="1" thickBot="1" x14ac:dyDescent="0.25">
      <c r="A124" s="1049"/>
      <c r="B124" s="941"/>
      <c r="C124" s="914" t="s">
        <v>452</v>
      </c>
      <c r="D124" s="915"/>
      <c r="E124" s="915"/>
      <c r="F124" s="915"/>
      <c r="G124" s="915"/>
      <c r="H124" s="915"/>
      <c r="I124" s="915"/>
      <c r="J124" s="915"/>
      <c r="K124" s="915"/>
      <c r="L124" s="915"/>
      <c r="M124" s="915"/>
      <c r="N124" s="915"/>
      <c r="O124" s="915"/>
      <c r="P124" s="915"/>
      <c r="Q124" s="915"/>
      <c r="R124" s="915"/>
      <c r="S124" s="915"/>
      <c r="T124" s="915"/>
      <c r="U124" s="915"/>
      <c r="V124" s="915"/>
      <c r="W124" s="915"/>
      <c r="X124" s="915"/>
      <c r="Y124" s="915"/>
      <c r="Z124" s="916"/>
      <c r="AA124" s="950" t="s">
        <v>122</v>
      </c>
      <c r="AB124" s="951"/>
      <c r="AC124" s="951"/>
      <c r="AD124" s="951"/>
      <c r="AE124" s="952"/>
      <c r="AF124" s="953" t="s">
        <v>122</v>
      </c>
      <c r="AG124" s="951"/>
      <c r="AH124" s="951"/>
      <c r="AI124" s="951"/>
      <c r="AJ124" s="952"/>
      <c r="AK124" s="953" t="s">
        <v>122</v>
      </c>
      <c r="AL124" s="951"/>
      <c r="AM124" s="951"/>
      <c r="AN124" s="951"/>
      <c r="AO124" s="952"/>
      <c r="AP124" s="954" t="s">
        <v>122</v>
      </c>
      <c r="AQ124" s="955"/>
      <c r="AR124" s="955"/>
      <c r="AS124" s="955"/>
      <c r="AT124" s="956"/>
      <c r="AU124" s="1051" t="s">
        <v>464</v>
      </c>
      <c r="AV124" s="1052"/>
      <c r="AW124" s="1052"/>
      <c r="AX124" s="1052"/>
      <c r="AY124" s="1052"/>
      <c r="AZ124" s="1052"/>
      <c r="BA124" s="1052"/>
      <c r="BB124" s="1052"/>
      <c r="BC124" s="1052"/>
      <c r="BD124" s="1052"/>
      <c r="BE124" s="1052"/>
      <c r="BF124" s="1052"/>
      <c r="BG124" s="1052"/>
      <c r="BH124" s="1052"/>
      <c r="BI124" s="1052"/>
      <c r="BJ124" s="1052"/>
      <c r="BK124" s="1052"/>
      <c r="BL124" s="1052"/>
      <c r="BM124" s="1052"/>
      <c r="BN124" s="1052"/>
      <c r="BO124" s="1052"/>
      <c r="BP124" s="1053"/>
      <c r="BQ124" s="1054">
        <v>56.4</v>
      </c>
      <c r="BR124" s="1019"/>
      <c r="BS124" s="1019"/>
      <c r="BT124" s="1019"/>
      <c r="BU124" s="1019"/>
      <c r="BV124" s="1019">
        <v>60.9</v>
      </c>
      <c r="BW124" s="1019"/>
      <c r="BX124" s="1019"/>
      <c r="BY124" s="1019"/>
      <c r="BZ124" s="1019"/>
      <c r="CA124" s="1019">
        <v>62.6</v>
      </c>
      <c r="CB124" s="1019"/>
      <c r="CC124" s="1019"/>
      <c r="CD124" s="1019"/>
      <c r="CE124" s="1019"/>
      <c r="CF124" s="1020"/>
      <c r="CG124" s="1021"/>
      <c r="CH124" s="1021"/>
      <c r="CI124" s="1021"/>
      <c r="CJ124" s="1022"/>
      <c r="CK124" s="1004"/>
      <c r="CL124" s="1004"/>
      <c r="CM124" s="1004"/>
      <c r="CN124" s="1004"/>
      <c r="CO124" s="1005"/>
      <c r="CP124" s="1011" t="s">
        <v>465</v>
      </c>
      <c r="CQ124" s="1012"/>
      <c r="CR124" s="1012"/>
      <c r="CS124" s="1012"/>
      <c r="CT124" s="1012"/>
      <c r="CU124" s="1012"/>
      <c r="CV124" s="1012"/>
      <c r="CW124" s="1012"/>
      <c r="CX124" s="1012"/>
      <c r="CY124" s="1012"/>
      <c r="CZ124" s="1012"/>
      <c r="DA124" s="1012"/>
      <c r="DB124" s="1012"/>
      <c r="DC124" s="1012"/>
      <c r="DD124" s="1012"/>
      <c r="DE124" s="1012"/>
      <c r="DF124" s="1013"/>
      <c r="DG124" s="996">
        <v>11084912</v>
      </c>
      <c r="DH124" s="978"/>
      <c r="DI124" s="978"/>
      <c r="DJ124" s="978"/>
      <c r="DK124" s="979"/>
      <c r="DL124" s="977">
        <v>11542567</v>
      </c>
      <c r="DM124" s="978"/>
      <c r="DN124" s="978"/>
      <c r="DO124" s="978"/>
      <c r="DP124" s="979"/>
      <c r="DQ124" s="977">
        <v>11825513</v>
      </c>
      <c r="DR124" s="978"/>
      <c r="DS124" s="978"/>
      <c r="DT124" s="978"/>
      <c r="DU124" s="979"/>
      <c r="DV124" s="980">
        <v>2.9</v>
      </c>
      <c r="DW124" s="981"/>
      <c r="DX124" s="981"/>
      <c r="DY124" s="981"/>
      <c r="DZ124" s="982"/>
    </row>
    <row r="125" spans="1:130" s="224" customFormat="1" ht="26.25" customHeight="1" x14ac:dyDescent="0.2">
      <c r="A125" s="1049"/>
      <c r="B125" s="941"/>
      <c r="C125" s="914" t="s">
        <v>454</v>
      </c>
      <c r="D125" s="915"/>
      <c r="E125" s="915"/>
      <c r="F125" s="915"/>
      <c r="G125" s="915"/>
      <c r="H125" s="915"/>
      <c r="I125" s="915"/>
      <c r="J125" s="915"/>
      <c r="K125" s="915"/>
      <c r="L125" s="915"/>
      <c r="M125" s="915"/>
      <c r="N125" s="915"/>
      <c r="O125" s="915"/>
      <c r="P125" s="915"/>
      <c r="Q125" s="915"/>
      <c r="R125" s="915"/>
      <c r="S125" s="915"/>
      <c r="T125" s="915"/>
      <c r="U125" s="915"/>
      <c r="V125" s="915"/>
      <c r="W125" s="915"/>
      <c r="X125" s="915"/>
      <c r="Y125" s="915"/>
      <c r="Z125" s="916"/>
      <c r="AA125" s="950" t="s">
        <v>122</v>
      </c>
      <c r="AB125" s="951"/>
      <c r="AC125" s="951"/>
      <c r="AD125" s="951"/>
      <c r="AE125" s="952"/>
      <c r="AF125" s="953" t="s">
        <v>122</v>
      </c>
      <c r="AG125" s="951"/>
      <c r="AH125" s="951"/>
      <c r="AI125" s="951"/>
      <c r="AJ125" s="952"/>
      <c r="AK125" s="953" t="s">
        <v>122</v>
      </c>
      <c r="AL125" s="951"/>
      <c r="AM125" s="951"/>
      <c r="AN125" s="951"/>
      <c r="AO125" s="952"/>
      <c r="AP125" s="954" t="s">
        <v>122</v>
      </c>
      <c r="AQ125" s="955"/>
      <c r="AR125" s="955"/>
      <c r="AS125" s="955"/>
      <c r="AT125" s="956"/>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14" t="s">
        <v>466</v>
      </c>
      <c r="CL125" s="999"/>
      <c r="CM125" s="999"/>
      <c r="CN125" s="999"/>
      <c r="CO125" s="1000"/>
      <c r="CP125" s="921" t="s">
        <v>467</v>
      </c>
      <c r="CQ125" s="889"/>
      <c r="CR125" s="889"/>
      <c r="CS125" s="889"/>
      <c r="CT125" s="889"/>
      <c r="CU125" s="889"/>
      <c r="CV125" s="889"/>
      <c r="CW125" s="889"/>
      <c r="CX125" s="889"/>
      <c r="CY125" s="889"/>
      <c r="CZ125" s="889"/>
      <c r="DA125" s="889"/>
      <c r="DB125" s="889"/>
      <c r="DC125" s="889"/>
      <c r="DD125" s="889"/>
      <c r="DE125" s="889"/>
      <c r="DF125" s="890"/>
      <c r="DG125" s="922" t="s">
        <v>122</v>
      </c>
      <c r="DH125" s="923"/>
      <c r="DI125" s="923"/>
      <c r="DJ125" s="923"/>
      <c r="DK125" s="923"/>
      <c r="DL125" s="923" t="s">
        <v>122</v>
      </c>
      <c r="DM125" s="923"/>
      <c r="DN125" s="923"/>
      <c r="DO125" s="923"/>
      <c r="DP125" s="923"/>
      <c r="DQ125" s="923" t="s">
        <v>122</v>
      </c>
      <c r="DR125" s="923"/>
      <c r="DS125" s="923"/>
      <c r="DT125" s="923"/>
      <c r="DU125" s="923"/>
      <c r="DV125" s="924" t="s">
        <v>122</v>
      </c>
      <c r="DW125" s="924"/>
      <c r="DX125" s="924"/>
      <c r="DY125" s="924"/>
      <c r="DZ125" s="925"/>
    </row>
    <row r="126" spans="1:130" s="224" customFormat="1" ht="26.25" customHeight="1" thickBot="1" x14ac:dyDescent="0.25">
      <c r="A126" s="1049"/>
      <c r="B126" s="941"/>
      <c r="C126" s="914" t="s">
        <v>456</v>
      </c>
      <c r="D126" s="915"/>
      <c r="E126" s="915"/>
      <c r="F126" s="915"/>
      <c r="G126" s="915"/>
      <c r="H126" s="915"/>
      <c r="I126" s="915"/>
      <c r="J126" s="915"/>
      <c r="K126" s="915"/>
      <c r="L126" s="915"/>
      <c r="M126" s="915"/>
      <c r="N126" s="915"/>
      <c r="O126" s="915"/>
      <c r="P126" s="915"/>
      <c r="Q126" s="915"/>
      <c r="R126" s="915"/>
      <c r="S126" s="915"/>
      <c r="T126" s="915"/>
      <c r="U126" s="915"/>
      <c r="V126" s="915"/>
      <c r="W126" s="915"/>
      <c r="X126" s="915"/>
      <c r="Y126" s="915"/>
      <c r="Z126" s="916"/>
      <c r="AA126" s="950">
        <v>463368</v>
      </c>
      <c r="AB126" s="951"/>
      <c r="AC126" s="951"/>
      <c r="AD126" s="951"/>
      <c r="AE126" s="952"/>
      <c r="AF126" s="953">
        <v>387227</v>
      </c>
      <c r="AG126" s="951"/>
      <c r="AH126" s="951"/>
      <c r="AI126" s="951"/>
      <c r="AJ126" s="952"/>
      <c r="AK126" s="953">
        <v>761501</v>
      </c>
      <c r="AL126" s="951"/>
      <c r="AM126" s="951"/>
      <c r="AN126" s="951"/>
      <c r="AO126" s="952"/>
      <c r="AP126" s="954">
        <v>0.2</v>
      </c>
      <c r="AQ126" s="955"/>
      <c r="AR126" s="955"/>
      <c r="AS126" s="955"/>
      <c r="AT126" s="956"/>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15"/>
      <c r="CL126" s="1002"/>
      <c r="CM126" s="1002"/>
      <c r="CN126" s="1002"/>
      <c r="CO126" s="1003"/>
      <c r="CP126" s="914" t="s">
        <v>468</v>
      </c>
      <c r="CQ126" s="915"/>
      <c r="CR126" s="915"/>
      <c r="CS126" s="915"/>
      <c r="CT126" s="915"/>
      <c r="CU126" s="915"/>
      <c r="CV126" s="915"/>
      <c r="CW126" s="915"/>
      <c r="CX126" s="915"/>
      <c r="CY126" s="915"/>
      <c r="CZ126" s="915"/>
      <c r="DA126" s="915"/>
      <c r="DB126" s="915"/>
      <c r="DC126" s="915"/>
      <c r="DD126" s="915"/>
      <c r="DE126" s="915"/>
      <c r="DF126" s="916"/>
      <c r="DG126" s="917" t="s">
        <v>122</v>
      </c>
      <c r="DH126" s="918"/>
      <c r="DI126" s="918"/>
      <c r="DJ126" s="918"/>
      <c r="DK126" s="918"/>
      <c r="DL126" s="918" t="s">
        <v>122</v>
      </c>
      <c r="DM126" s="918"/>
      <c r="DN126" s="918"/>
      <c r="DO126" s="918"/>
      <c r="DP126" s="918"/>
      <c r="DQ126" s="918" t="s">
        <v>122</v>
      </c>
      <c r="DR126" s="918"/>
      <c r="DS126" s="918"/>
      <c r="DT126" s="918"/>
      <c r="DU126" s="918"/>
      <c r="DV126" s="919" t="s">
        <v>122</v>
      </c>
      <c r="DW126" s="919"/>
      <c r="DX126" s="919"/>
      <c r="DY126" s="919"/>
      <c r="DZ126" s="920"/>
    </row>
    <row r="127" spans="1:130" s="224" customFormat="1" ht="26.25" customHeight="1" x14ac:dyDescent="0.2">
      <c r="A127" s="1050"/>
      <c r="B127" s="943"/>
      <c r="C127" s="965" t="s">
        <v>469</v>
      </c>
      <c r="D127" s="957"/>
      <c r="E127" s="957"/>
      <c r="F127" s="957"/>
      <c r="G127" s="957"/>
      <c r="H127" s="957"/>
      <c r="I127" s="957"/>
      <c r="J127" s="957"/>
      <c r="K127" s="957"/>
      <c r="L127" s="957"/>
      <c r="M127" s="957"/>
      <c r="N127" s="957"/>
      <c r="O127" s="957"/>
      <c r="P127" s="957"/>
      <c r="Q127" s="957"/>
      <c r="R127" s="957"/>
      <c r="S127" s="957"/>
      <c r="T127" s="957"/>
      <c r="U127" s="957"/>
      <c r="V127" s="957"/>
      <c r="W127" s="957"/>
      <c r="X127" s="957"/>
      <c r="Y127" s="957"/>
      <c r="Z127" s="958"/>
      <c r="AA127" s="950">
        <v>676</v>
      </c>
      <c r="AB127" s="951"/>
      <c r="AC127" s="951"/>
      <c r="AD127" s="951"/>
      <c r="AE127" s="952"/>
      <c r="AF127" s="953">
        <v>169</v>
      </c>
      <c r="AG127" s="951"/>
      <c r="AH127" s="951"/>
      <c r="AI127" s="951"/>
      <c r="AJ127" s="952"/>
      <c r="AK127" s="953">
        <v>167</v>
      </c>
      <c r="AL127" s="951"/>
      <c r="AM127" s="951"/>
      <c r="AN127" s="951"/>
      <c r="AO127" s="952"/>
      <c r="AP127" s="954">
        <v>0</v>
      </c>
      <c r="AQ127" s="955"/>
      <c r="AR127" s="955"/>
      <c r="AS127" s="955"/>
      <c r="AT127" s="956"/>
      <c r="AU127" s="226"/>
      <c r="AV127" s="226"/>
      <c r="AW127" s="226"/>
      <c r="AX127" s="1023" t="s">
        <v>470</v>
      </c>
      <c r="AY127" s="1024"/>
      <c r="AZ127" s="1024"/>
      <c r="BA127" s="1024"/>
      <c r="BB127" s="1024"/>
      <c r="BC127" s="1024"/>
      <c r="BD127" s="1024"/>
      <c r="BE127" s="1025"/>
      <c r="BF127" s="1026" t="s">
        <v>471</v>
      </c>
      <c r="BG127" s="1024"/>
      <c r="BH127" s="1024"/>
      <c r="BI127" s="1024"/>
      <c r="BJ127" s="1024"/>
      <c r="BK127" s="1024"/>
      <c r="BL127" s="1025"/>
      <c r="BM127" s="1026" t="s">
        <v>472</v>
      </c>
      <c r="BN127" s="1024"/>
      <c r="BO127" s="1024"/>
      <c r="BP127" s="1024"/>
      <c r="BQ127" s="1024"/>
      <c r="BR127" s="1024"/>
      <c r="BS127" s="1025"/>
      <c r="BT127" s="1026" t="s">
        <v>473</v>
      </c>
      <c r="BU127" s="1024"/>
      <c r="BV127" s="1024"/>
      <c r="BW127" s="1024"/>
      <c r="BX127" s="1024"/>
      <c r="BY127" s="1024"/>
      <c r="BZ127" s="1047"/>
      <c r="CA127" s="226"/>
      <c r="CB127" s="226"/>
      <c r="CC127" s="226"/>
      <c r="CD127" s="249"/>
      <c r="CE127" s="249"/>
      <c r="CF127" s="249"/>
      <c r="CG127" s="226"/>
      <c r="CH127" s="226"/>
      <c r="CI127" s="226"/>
      <c r="CJ127" s="248"/>
      <c r="CK127" s="1015"/>
      <c r="CL127" s="1002"/>
      <c r="CM127" s="1002"/>
      <c r="CN127" s="1002"/>
      <c r="CO127" s="1003"/>
      <c r="CP127" s="914" t="s">
        <v>474</v>
      </c>
      <c r="CQ127" s="915"/>
      <c r="CR127" s="915"/>
      <c r="CS127" s="915"/>
      <c r="CT127" s="915"/>
      <c r="CU127" s="915"/>
      <c r="CV127" s="915"/>
      <c r="CW127" s="915"/>
      <c r="CX127" s="915"/>
      <c r="CY127" s="915"/>
      <c r="CZ127" s="915"/>
      <c r="DA127" s="915"/>
      <c r="DB127" s="915"/>
      <c r="DC127" s="915"/>
      <c r="DD127" s="915"/>
      <c r="DE127" s="915"/>
      <c r="DF127" s="916"/>
      <c r="DG127" s="917" t="s">
        <v>122</v>
      </c>
      <c r="DH127" s="918"/>
      <c r="DI127" s="918"/>
      <c r="DJ127" s="918"/>
      <c r="DK127" s="918"/>
      <c r="DL127" s="918" t="s">
        <v>122</v>
      </c>
      <c r="DM127" s="918"/>
      <c r="DN127" s="918"/>
      <c r="DO127" s="918"/>
      <c r="DP127" s="918"/>
      <c r="DQ127" s="918" t="s">
        <v>122</v>
      </c>
      <c r="DR127" s="918"/>
      <c r="DS127" s="918"/>
      <c r="DT127" s="918"/>
      <c r="DU127" s="918"/>
      <c r="DV127" s="919" t="s">
        <v>122</v>
      </c>
      <c r="DW127" s="919"/>
      <c r="DX127" s="919"/>
      <c r="DY127" s="919"/>
      <c r="DZ127" s="920"/>
    </row>
    <row r="128" spans="1:130" s="224" customFormat="1" ht="26.25" customHeight="1" thickBot="1" x14ac:dyDescent="0.25">
      <c r="A128" s="1033" t="s">
        <v>475</v>
      </c>
      <c r="B128" s="1034"/>
      <c r="C128" s="1034"/>
      <c r="D128" s="1034"/>
      <c r="E128" s="1034"/>
      <c r="F128" s="1034"/>
      <c r="G128" s="1034"/>
      <c r="H128" s="1034"/>
      <c r="I128" s="1034"/>
      <c r="J128" s="1034"/>
      <c r="K128" s="1034"/>
      <c r="L128" s="1034"/>
      <c r="M128" s="1034"/>
      <c r="N128" s="1034"/>
      <c r="O128" s="1034"/>
      <c r="P128" s="1034"/>
      <c r="Q128" s="1034"/>
      <c r="R128" s="1034"/>
      <c r="S128" s="1034"/>
      <c r="T128" s="1034"/>
      <c r="U128" s="1034"/>
      <c r="V128" s="1034"/>
      <c r="W128" s="1035" t="s">
        <v>476</v>
      </c>
      <c r="X128" s="1035"/>
      <c r="Y128" s="1035"/>
      <c r="Z128" s="1036"/>
      <c r="AA128" s="1037">
        <v>30593954</v>
      </c>
      <c r="AB128" s="1038"/>
      <c r="AC128" s="1038"/>
      <c r="AD128" s="1038"/>
      <c r="AE128" s="1039"/>
      <c r="AF128" s="1040">
        <v>28382181</v>
      </c>
      <c r="AG128" s="1038"/>
      <c r="AH128" s="1038"/>
      <c r="AI128" s="1038"/>
      <c r="AJ128" s="1039"/>
      <c r="AK128" s="1040">
        <v>33585559</v>
      </c>
      <c r="AL128" s="1038"/>
      <c r="AM128" s="1038"/>
      <c r="AN128" s="1038"/>
      <c r="AO128" s="1039"/>
      <c r="AP128" s="1041"/>
      <c r="AQ128" s="1042"/>
      <c r="AR128" s="1042"/>
      <c r="AS128" s="1042"/>
      <c r="AT128" s="1043"/>
      <c r="AU128" s="226"/>
      <c r="AV128" s="226"/>
      <c r="AW128" s="226"/>
      <c r="AX128" s="888" t="s">
        <v>477</v>
      </c>
      <c r="AY128" s="889"/>
      <c r="AZ128" s="889"/>
      <c r="BA128" s="889"/>
      <c r="BB128" s="889"/>
      <c r="BC128" s="889"/>
      <c r="BD128" s="889"/>
      <c r="BE128" s="890"/>
      <c r="BF128" s="1044" t="s">
        <v>122</v>
      </c>
      <c r="BG128" s="1045"/>
      <c r="BH128" s="1045"/>
      <c r="BI128" s="1045"/>
      <c r="BJ128" s="1045"/>
      <c r="BK128" s="1045"/>
      <c r="BL128" s="1046"/>
      <c r="BM128" s="1044">
        <v>11.25</v>
      </c>
      <c r="BN128" s="1045"/>
      <c r="BO128" s="1045"/>
      <c r="BP128" s="1045"/>
      <c r="BQ128" s="1045"/>
      <c r="BR128" s="1045"/>
      <c r="BS128" s="1046"/>
      <c r="BT128" s="1044">
        <v>20</v>
      </c>
      <c r="BU128" s="1045"/>
      <c r="BV128" s="1045"/>
      <c r="BW128" s="1045"/>
      <c r="BX128" s="1045"/>
      <c r="BY128" s="1045"/>
      <c r="BZ128" s="1068"/>
      <c r="CA128" s="249"/>
      <c r="CB128" s="249"/>
      <c r="CC128" s="249"/>
      <c r="CD128" s="249"/>
      <c r="CE128" s="249"/>
      <c r="CF128" s="249"/>
      <c r="CG128" s="226"/>
      <c r="CH128" s="226"/>
      <c r="CI128" s="226"/>
      <c r="CJ128" s="248"/>
      <c r="CK128" s="1016"/>
      <c r="CL128" s="1017"/>
      <c r="CM128" s="1017"/>
      <c r="CN128" s="1017"/>
      <c r="CO128" s="1018"/>
      <c r="CP128" s="1027" t="s">
        <v>478</v>
      </c>
      <c r="CQ128" s="713"/>
      <c r="CR128" s="713"/>
      <c r="CS128" s="713"/>
      <c r="CT128" s="713"/>
      <c r="CU128" s="713"/>
      <c r="CV128" s="713"/>
      <c r="CW128" s="713"/>
      <c r="CX128" s="713"/>
      <c r="CY128" s="713"/>
      <c r="CZ128" s="713"/>
      <c r="DA128" s="713"/>
      <c r="DB128" s="713"/>
      <c r="DC128" s="713"/>
      <c r="DD128" s="713"/>
      <c r="DE128" s="713"/>
      <c r="DF128" s="1028"/>
      <c r="DG128" s="1029">
        <v>348195</v>
      </c>
      <c r="DH128" s="1030"/>
      <c r="DI128" s="1030"/>
      <c r="DJ128" s="1030"/>
      <c r="DK128" s="1030"/>
      <c r="DL128" s="1030">
        <v>1006188</v>
      </c>
      <c r="DM128" s="1030"/>
      <c r="DN128" s="1030"/>
      <c r="DO128" s="1030"/>
      <c r="DP128" s="1030"/>
      <c r="DQ128" s="1030">
        <v>1664180</v>
      </c>
      <c r="DR128" s="1030"/>
      <c r="DS128" s="1030"/>
      <c r="DT128" s="1030"/>
      <c r="DU128" s="1030"/>
      <c r="DV128" s="1031">
        <v>0.4</v>
      </c>
      <c r="DW128" s="1031"/>
      <c r="DX128" s="1031"/>
      <c r="DY128" s="1031"/>
      <c r="DZ128" s="1032"/>
    </row>
    <row r="129" spans="1:131" s="224" customFormat="1" ht="26.25" customHeight="1" x14ac:dyDescent="0.2">
      <c r="A129" s="926" t="s">
        <v>102</v>
      </c>
      <c r="B129" s="927"/>
      <c r="C129" s="927"/>
      <c r="D129" s="927"/>
      <c r="E129" s="927"/>
      <c r="F129" s="927"/>
      <c r="G129" s="927"/>
      <c r="H129" s="927"/>
      <c r="I129" s="927"/>
      <c r="J129" s="927"/>
      <c r="K129" s="927"/>
      <c r="L129" s="927"/>
      <c r="M129" s="927"/>
      <c r="N129" s="927"/>
      <c r="O129" s="927"/>
      <c r="P129" s="927"/>
      <c r="Q129" s="927"/>
      <c r="R129" s="927"/>
      <c r="S129" s="927"/>
      <c r="T129" s="927"/>
      <c r="U129" s="927"/>
      <c r="V129" s="927"/>
      <c r="W129" s="1062" t="s">
        <v>479</v>
      </c>
      <c r="X129" s="1063"/>
      <c r="Y129" s="1063"/>
      <c r="Z129" s="1064"/>
      <c r="AA129" s="950">
        <v>461249025</v>
      </c>
      <c r="AB129" s="951"/>
      <c r="AC129" s="951"/>
      <c r="AD129" s="951"/>
      <c r="AE129" s="952"/>
      <c r="AF129" s="953">
        <v>449411950</v>
      </c>
      <c r="AG129" s="951"/>
      <c r="AH129" s="951"/>
      <c r="AI129" s="951"/>
      <c r="AJ129" s="952"/>
      <c r="AK129" s="953">
        <v>454912157</v>
      </c>
      <c r="AL129" s="951"/>
      <c r="AM129" s="951"/>
      <c r="AN129" s="951"/>
      <c r="AO129" s="952"/>
      <c r="AP129" s="1065"/>
      <c r="AQ129" s="1066"/>
      <c r="AR129" s="1066"/>
      <c r="AS129" s="1066"/>
      <c r="AT129" s="1067"/>
      <c r="AU129" s="227"/>
      <c r="AV129" s="227"/>
      <c r="AW129" s="227"/>
      <c r="AX129" s="1057" t="s">
        <v>480</v>
      </c>
      <c r="AY129" s="915"/>
      <c r="AZ129" s="915"/>
      <c r="BA129" s="915"/>
      <c r="BB129" s="915"/>
      <c r="BC129" s="915"/>
      <c r="BD129" s="915"/>
      <c r="BE129" s="916"/>
      <c r="BF129" s="1058" t="s">
        <v>122</v>
      </c>
      <c r="BG129" s="1059"/>
      <c r="BH129" s="1059"/>
      <c r="BI129" s="1059"/>
      <c r="BJ129" s="1059"/>
      <c r="BK129" s="1059"/>
      <c r="BL129" s="1060"/>
      <c r="BM129" s="1058">
        <v>16.25</v>
      </c>
      <c r="BN129" s="1059"/>
      <c r="BO129" s="1059"/>
      <c r="BP129" s="1059"/>
      <c r="BQ129" s="1059"/>
      <c r="BR129" s="1059"/>
      <c r="BS129" s="1060"/>
      <c r="BT129" s="1058">
        <v>30</v>
      </c>
      <c r="BU129" s="1059"/>
      <c r="BV129" s="1059"/>
      <c r="BW129" s="1059"/>
      <c r="BX129" s="1059"/>
      <c r="BY129" s="1059"/>
      <c r="BZ129" s="1061"/>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26" t="s">
        <v>481</v>
      </c>
      <c r="B130" s="927"/>
      <c r="C130" s="927"/>
      <c r="D130" s="927"/>
      <c r="E130" s="927"/>
      <c r="F130" s="927"/>
      <c r="G130" s="927"/>
      <c r="H130" s="927"/>
      <c r="I130" s="927"/>
      <c r="J130" s="927"/>
      <c r="K130" s="927"/>
      <c r="L130" s="927"/>
      <c r="M130" s="927"/>
      <c r="N130" s="927"/>
      <c r="O130" s="927"/>
      <c r="P130" s="927"/>
      <c r="Q130" s="927"/>
      <c r="R130" s="927"/>
      <c r="S130" s="927"/>
      <c r="T130" s="927"/>
      <c r="U130" s="927"/>
      <c r="V130" s="927"/>
      <c r="W130" s="1062" t="s">
        <v>482</v>
      </c>
      <c r="X130" s="1063"/>
      <c r="Y130" s="1063"/>
      <c r="Z130" s="1064"/>
      <c r="AA130" s="950">
        <v>55463132</v>
      </c>
      <c r="AB130" s="951"/>
      <c r="AC130" s="951"/>
      <c r="AD130" s="951"/>
      <c r="AE130" s="952"/>
      <c r="AF130" s="953">
        <v>55463654</v>
      </c>
      <c r="AG130" s="951"/>
      <c r="AH130" s="951"/>
      <c r="AI130" s="951"/>
      <c r="AJ130" s="952"/>
      <c r="AK130" s="953">
        <v>53951418</v>
      </c>
      <c r="AL130" s="951"/>
      <c r="AM130" s="951"/>
      <c r="AN130" s="951"/>
      <c r="AO130" s="952"/>
      <c r="AP130" s="1065"/>
      <c r="AQ130" s="1066"/>
      <c r="AR130" s="1066"/>
      <c r="AS130" s="1066"/>
      <c r="AT130" s="1067"/>
      <c r="AU130" s="227"/>
      <c r="AV130" s="227"/>
      <c r="AW130" s="227"/>
      <c r="AX130" s="1057" t="s">
        <v>483</v>
      </c>
      <c r="AY130" s="915"/>
      <c r="AZ130" s="915"/>
      <c r="BA130" s="915"/>
      <c r="BB130" s="915"/>
      <c r="BC130" s="915"/>
      <c r="BD130" s="915"/>
      <c r="BE130" s="916"/>
      <c r="BF130" s="1093">
        <v>4.9000000000000004</v>
      </c>
      <c r="BG130" s="1094"/>
      <c r="BH130" s="1094"/>
      <c r="BI130" s="1094"/>
      <c r="BJ130" s="1094"/>
      <c r="BK130" s="1094"/>
      <c r="BL130" s="1095"/>
      <c r="BM130" s="1093">
        <v>25</v>
      </c>
      <c r="BN130" s="1094"/>
      <c r="BO130" s="1094"/>
      <c r="BP130" s="1094"/>
      <c r="BQ130" s="1094"/>
      <c r="BR130" s="1094"/>
      <c r="BS130" s="1095"/>
      <c r="BT130" s="1093">
        <v>35</v>
      </c>
      <c r="BU130" s="1094"/>
      <c r="BV130" s="1094"/>
      <c r="BW130" s="1094"/>
      <c r="BX130" s="1094"/>
      <c r="BY130" s="1094"/>
      <c r="BZ130" s="1096"/>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097"/>
      <c r="B131" s="1098"/>
      <c r="C131" s="1098"/>
      <c r="D131" s="1098"/>
      <c r="E131" s="1098"/>
      <c r="F131" s="1098"/>
      <c r="G131" s="1098"/>
      <c r="H131" s="1098"/>
      <c r="I131" s="1098"/>
      <c r="J131" s="1098"/>
      <c r="K131" s="1098"/>
      <c r="L131" s="1098"/>
      <c r="M131" s="1098"/>
      <c r="N131" s="1098"/>
      <c r="O131" s="1098"/>
      <c r="P131" s="1098"/>
      <c r="Q131" s="1098"/>
      <c r="R131" s="1098"/>
      <c r="S131" s="1098"/>
      <c r="T131" s="1098"/>
      <c r="U131" s="1098"/>
      <c r="V131" s="1098"/>
      <c r="W131" s="1099" t="s">
        <v>484</v>
      </c>
      <c r="X131" s="1100"/>
      <c r="Y131" s="1100"/>
      <c r="Z131" s="1101"/>
      <c r="AA131" s="996">
        <v>405785893</v>
      </c>
      <c r="AB131" s="978"/>
      <c r="AC131" s="978"/>
      <c r="AD131" s="978"/>
      <c r="AE131" s="979"/>
      <c r="AF131" s="977">
        <v>393948296</v>
      </c>
      <c r="AG131" s="978"/>
      <c r="AH131" s="978"/>
      <c r="AI131" s="978"/>
      <c r="AJ131" s="979"/>
      <c r="AK131" s="977">
        <v>400960739</v>
      </c>
      <c r="AL131" s="978"/>
      <c r="AM131" s="978"/>
      <c r="AN131" s="978"/>
      <c r="AO131" s="979"/>
      <c r="AP131" s="1102"/>
      <c r="AQ131" s="1103"/>
      <c r="AR131" s="1103"/>
      <c r="AS131" s="1103"/>
      <c r="AT131" s="1104"/>
      <c r="AU131" s="227"/>
      <c r="AV131" s="227"/>
      <c r="AW131" s="227"/>
      <c r="AX131" s="1075" t="s">
        <v>485</v>
      </c>
      <c r="AY131" s="713"/>
      <c r="AZ131" s="713"/>
      <c r="BA131" s="713"/>
      <c r="BB131" s="713"/>
      <c r="BC131" s="713"/>
      <c r="BD131" s="713"/>
      <c r="BE131" s="1028"/>
      <c r="BF131" s="1076">
        <v>62.6</v>
      </c>
      <c r="BG131" s="1077"/>
      <c r="BH131" s="1077"/>
      <c r="BI131" s="1077"/>
      <c r="BJ131" s="1077"/>
      <c r="BK131" s="1077"/>
      <c r="BL131" s="1078"/>
      <c r="BM131" s="1076">
        <v>400</v>
      </c>
      <c r="BN131" s="1077"/>
      <c r="BO131" s="1077"/>
      <c r="BP131" s="1077"/>
      <c r="BQ131" s="1077"/>
      <c r="BR131" s="1077"/>
      <c r="BS131" s="1078"/>
      <c r="BT131" s="1079"/>
      <c r="BU131" s="1080"/>
      <c r="BV131" s="1080"/>
      <c r="BW131" s="1080"/>
      <c r="BX131" s="1080"/>
      <c r="BY131" s="1080"/>
      <c r="BZ131" s="1081"/>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082" t="s">
        <v>486</v>
      </c>
      <c r="B132" s="1083"/>
      <c r="C132" s="1083"/>
      <c r="D132" s="1083"/>
      <c r="E132" s="1083"/>
      <c r="F132" s="1083"/>
      <c r="G132" s="1083"/>
      <c r="H132" s="1083"/>
      <c r="I132" s="1083"/>
      <c r="J132" s="1083"/>
      <c r="K132" s="1083"/>
      <c r="L132" s="1083"/>
      <c r="M132" s="1083"/>
      <c r="N132" s="1083"/>
      <c r="O132" s="1083"/>
      <c r="P132" s="1083"/>
      <c r="Q132" s="1083"/>
      <c r="R132" s="1083"/>
      <c r="S132" s="1083"/>
      <c r="T132" s="1083"/>
      <c r="U132" s="1083"/>
      <c r="V132" s="1086" t="s">
        <v>487</v>
      </c>
      <c r="W132" s="1086"/>
      <c r="X132" s="1086"/>
      <c r="Y132" s="1086"/>
      <c r="Z132" s="1087"/>
      <c r="AA132" s="1088">
        <v>4.3784691679999996</v>
      </c>
      <c r="AB132" s="1089"/>
      <c r="AC132" s="1089"/>
      <c r="AD132" s="1089"/>
      <c r="AE132" s="1090"/>
      <c r="AF132" s="1091">
        <v>5.2928129659999996</v>
      </c>
      <c r="AG132" s="1089"/>
      <c r="AH132" s="1089"/>
      <c r="AI132" s="1089"/>
      <c r="AJ132" s="1090"/>
      <c r="AK132" s="1091">
        <v>5.0847539030000002</v>
      </c>
      <c r="AL132" s="1089"/>
      <c r="AM132" s="1089"/>
      <c r="AN132" s="1089"/>
      <c r="AO132" s="1090"/>
      <c r="AP132" s="993"/>
      <c r="AQ132" s="994"/>
      <c r="AR132" s="994"/>
      <c r="AS132" s="994"/>
      <c r="AT132" s="1092"/>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084"/>
      <c r="B133" s="1085"/>
      <c r="C133" s="1085"/>
      <c r="D133" s="1085"/>
      <c r="E133" s="1085"/>
      <c r="F133" s="1085"/>
      <c r="G133" s="1085"/>
      <c r="H133" s="1085"/>
      <c r="I133" s="1085"/>
      <c r="J133" s="1085"/>
      <c r="K133" s="1085"/>
      <c r="L133" s="1085"/>
      <c r="M133" s="1085"/>
      <c r="N133" s="1085"/>
      <c r="O133" s="1085"/>
      <c r="P133" s="1085"/>
      <c r="Q133" s="1085"/>
      <c r="R133" s="1085"/>
      <c r="S133" s="1085"/>
      <c r="T133" s="1085"/>
      <c r="U133" s="1085"/>
      <c r="V133" s="1069" t="s">
        <v>488</v>
      </c>
      <c r="W133" s="1069"/>
      <c r="X133" s="1069"/>
      <c r="Y133" s="1069"/>
      <c r="Z133" s="1070"/>
      <c r="AA133" s="1071">
        <v>4.4000000000000004</v>
      </c>
      <c r="AB133" s="1072"/>
      <c r="AC133" s="1072"/>
      <c r="AD133" s="1072"/>
      <c r="AE133" s="1073"/>
      <c r="AF133" s="1071">
        <v>4.8</v>
      </c>
      <c r="AG133" s="1072"/>
      <c r="AH133" s="1072"/>
      <c r="AI133" s="1072"/>
      <c r="AJ133" s="1073"/>
      <c r="AK133" s="1071">
        <v>4.9000000000000004</v>
      </c>
      <c r="AL133" s="1072"/>
      <c r="AM133" s="1072"/>
      <c r="AN133" s="1072"/>
      <c r="AO133" s="1073"/>
      <c r="AP133" s="1020"/>
      <c r="AQ133" s="1021"/>
      <c r="AR133" s="1021"/>
      <c r="AS133" s="1021"/>
      <c r="AT133" s="1074"/>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SvCmL8plK1pZsN9HeTM6D9nOyba3zjNrcV19tTq3+x817mr97NKnlKKRMV2KDTthDmpXcWgmed6Db5mmMKu/hA==" saltValue="oHDIqr9CAo+vpzSfJ8NQO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54" customWidth="1"/>
    <col min="121" max="121" width="0" style="253" hidden="1" customWidth="1"/>
    <col min="122" max="16384" width="9" style="253" hidden="1"/>
  </cols>
  <sheetData>
    <row r="1" spans="1:120" ht="13"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53"/>
    </row>
    <row r="17" spans="119:120" ht="13" x14ac:dyDescent="0.2">
      <c r="DP17" s="253"/>
    </row>
    <row r="18" spans="119:120" ht="13" x14ac:dyDescent="0.2"/>
    <row r="19" spans="119:120" ht="13" x14ac:dyDescent="0.2"/>
    <row r="20" spans="119:120" ht="13" x14ac:dyDescent="0.2">
      <c r="DO20" s="253"/>
      <c r="DP20" s="253"/>
    </row>
    <row r="21" spans="119:120" ht="13" x14ac:dyDescent="0.2">
      <c r="DP21" s="253"/>
    </row>
    <row r="22" spans="119:120" ht="13" x14ac:dyDescent="0.2"/>
    <row r="23" spans="119:120" ht="13" x14ac:dyDescent="0.2">
      <c r="DO23" s="253"/>
      <c r="DP23" s="253"/>
    </row>
    <row r="24" spans="119:120" ht="13" x14ac:dyDescent="0.2">
      <c r="DP24" s="253"/>
    </row>
    <row r="25" spans="119:120" ht="13" x14ac:dyDescent="0.2">
      <c r="DP25" s="253"/>
    </row>
    <row r="26" spans="119:120" ht="13" x14ac:dyDescent="0.2">
      <c r="DO26" s="253"/>
      <c r="DP26" s="253"/>
    </row>
    <row r="27" spans="119:120" ht="13" x14ac:dyDescent="0.2"/>
    <row r="28" spans="119:120" ht="13" x14ac:dyDescent="0.2">
      <c r="DO28" s="253"/>
      <c r="DP28" s="253"/>
    </row>
    <row r="29" spans="119:120" ht="13" x14ac:dyDescent="0.2">
      <c r="DP29" s="253"/>
    </row>
    <row r="30" spans="119:120" ht="13" x14ac:dyDescent="0.2"/>
    <row r="31" spans="119:120" ht="13" x14ac:dyDescent="0.2">
      <c r="DO31" s="253"/>
      <c r="DP31" s="253"/>
    </row>
    <row r="32" spans="119:120" ht="13" x14ac:dyDescent="0.2"/>
    <row r="33" spans="98:120" ht="13" x14ac:dyDescent="0.2">
      <c r="DO33" s="253"/>
      <c r="DP33" s="253"/>
    </row>
    <row r="34" spans="98:120" ht="13" x14ac:dyDescent="0.2">
      <c r="DM34" s="253"/>
    </row>
    <row r="35" spans="98:120" ht="13" x14ac:dyDescent="0.2">
      <c r="CT35" s="253"/>
      <c r="CU35" s="253"/>
      <c r="CV35" s="253"/>
      <c r="CY35" s="253"/>
      <c r="CZ35" s="253"/>
      <c r="DA35" s="253"/>
      <c r="DD35" s="253"/>
      <c r="DE35" s="253"/>
      <c r="DF35" s="253"/>
      <c r="DI35" s="253"/>
      <c r="DJ35" s="253"/>
      <c r="DK35" s="253"/>
      <c r="DM35" s="253"/>
      <c r="DN35" s="253"/>
      <c r="DO35" s="253"/>
      <c r="DP35" s="253"/>
    </row>
    <row r="36" spans="98:120" ht="13" x14ac:dyDescent="0.2"/>
    <row r="37" spans="98:120" ht="13" x14ac:dyDescent="0.2">
      <c r="CW37" s="253"/>
      <c r="DB37" s="253"/>
      <c r="DG37" s="253"/>
      <c r="DL37" s="253"/>
      <c r="DP37" s="253"/>
    </row>
    <row r="38" spans="98:120" ht="13"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53"/>
      <c r="DO49" s="253"/>
      <c r="DP49" s="253"/>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53"/>
      <c r="CS63" s="253"/>
      <c r="CX63" s="253"/>
      <c r="DC63" s="253"/>
      <c r="DH63" s="253"/>
    </row>
    <row r="64" spans="22:120" ht="13" x14ac:dyDescent="0.2">
      <c r="V64" s="253"/>
    </row>
    <row r="65" spans="15:120" ht="13"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 x14ac:dyDescent="0.2">
      <c r="Q66" s="253"/>
      <c r="S66" s="253"/>
      <c r="U66" s="253"/>
      <c r="DM66" s="253"/>
    </row>
    <row r="67" spans="15:120" ht="13"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 x14ac:dyDescent="0.2"/>
    <row r="69" spans="15:120" ht="13" x14ac:dyDescent="0.2"/>
    <row r="70" spans="15:120" ht="13" x14ac:dyDescent="0.2"/>
    <row r="71" spans="15:120" ht="13" x14ac:dyDescent="0.2"/>
    <row r="72" spans="15:120" ht="13" x14ac:dyDescent="0.2">
      <c r="DP72" s="253"/>
    </row>
    <row r="73" spans="15:120" ht="13" x14ac:dyDescent="0.2">
      <c r="DP73" s="253"/>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53"/>
      <c r="CX96" s="253"/>
      <c r="DC96" s="253"/>
      <c r="DH96" s="253"/>
    </row>
    <row r="97" spans="24:120" ht="13" x14ac:dyDescent="0.2">
      <c r="CS97" s="253"/>
      <c r="CX97" s="253"/>
      <c r="DC97" s="253"/>
      <c r="DH97" s="253"/>
      <c r="DP97" s="254" t="s">
        <v>489</v>
      </c>
    </row>
    <row r="98" spans="24:120" ht="13" hidden="1" x14ac:dyDescent="0.2">
      <c r="CS98" s="253"/>
      <c r="CX98" s="253"/>
      <c r="DC98" s="253"/>
      <c r="DH98" s="253"/>
    </row>
    <row r="99" spans="24:120" ht="13"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 hidden="1" x14ac:dyDescent="0.2">
      <c r="CT103" s="253"/>
      <c r="CV103" s="253"/>
      <c r="CW103" s="253"/>
      <c r="CY103" s="253"/>
      <c r="DA103" s="253"/>
      <c r="DB103" s="253"/>
      <c r="DD103" s="253"/>
      <c r="DF103" s="253"/>
      <c r="DG103" s="253"/>
      <c r="DI103" s="253"/>
      <c r="DK103" s="253"/>
      <c r="DL103" s="253"/>
      <c r="DM103" s="253"/>
      <c r="DN103" s="253"/>
      <c r="DO103" s="253"/>
      <c r="DP103" s="253"/>
    </row>
    <row r="104" spans="24:120" ht="13"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to+UP3QaRLgsZkAknZ4zLt6bh2kuLtbTjg0D9xh/JNugKB4UoKGDjEKiVdgJUmaxIqzH9e/PESSDBvY2jA7ScA==" saltValue="63NQ+ryOCrE1pY4CAT+jAg=="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55" customWidth="1"/>
    <col min="37" max="44" width="17" style="255" customWidth="1"/>
    <col min="45" max="45" width="6.08984375" style="261" customWidth="1"/>
    <col min="46" max="46" width="3" style="259" customWidth="1"/>
    <col min="47" max="47" width="19.08984375" style="255" hidden="1" customWidth="1"/>
    <col min="48" max="52" width="12.6328125" style="255" hidden="1" customWidth="1"/>
    <col min="53" max="16384" width="8.6328125" style="255" hidden="1"/>
  </cols>
  <sheetData>
    <row r="1" spans="1:46" ht="13" x14ac:dyDescent="0.2">
      <c r="AS1" s="255"/>
      <c r="AT1" s="255"/>
    </row>
    <row r="2" spans="1:46" ht="13" x14ac:dyDescent="0.2">
      <c r="AS2" s="255"/>
      <c r="AT2" s="255"/>
    </row>
    <row r="3" spans="1:46" ht="13" x14ac:dyDescent="0.2">
      <c r="AS3" s="255"/>
      <c r="AT3" s="255"/>
    </row>
    <row r="4" spans="1:46" ht="13" x14ac:dyDescent="0.2">
      <c r="AS4" s="255"/>
      <c r="AT4" s="255"/>
    </row>
    <row r="5" spans="1:46" ht="16.5" x14ac:dyDescent="0.2">
      <c r="A5" s="256" t="s">
        <v>490</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 x14ac:dyDescent="0.2">
      <c r="A6" s="259"/>
      <c r="AK6" s="260" t="s">
        <v>491</v>
      </c>
      <c r="AL6" s="260"/>
      <c r="AM6" s="260"/>
      <c r="AN6" s="260"/>
    </row>
    <row r="7" spans="1:46" ht="13.5" customHeight="1" x14ac:dyDescent="0.2">
      <c r="A7" s="259"/>
      <c r="AK7" s="262"/>
      <c r="AL7" s="263"/>
      <c r="AM7" s="263"/>
      <c r="AN7" s="264"/>
      <c r="AO7" s="1106" t="s">
        <v>492</v>
      </c>
      <c r="AP7" s="265"/>
      <c r="AQ7" s="266" t="s">
        <v>493</v>
      </c>
      <c r="AR7" s="267"/>
    </row>
    <row r="8" spans="1:46" ht="13" x14ac:dyDescent="0.2">
      <c r="A8" s="259"/>
      <c r="AK8" s="268"/>
      <c r="AL8" s="269"/>
      <c r="AM8" s="269"/>
      <c r="AN8" s="270"/>
      <c r="AO8" s="1107"/>
      <c r="AP8" s="271" t="s">
        <v>494</v>
      </c>
      <c r="AQ8" s="272" t="s">
        <v>495</v>
      </c>
      <c r="AR8" s="273" t="s">
        <v>496</v>
      </c>
    </row>
    <row r="9" spans="1:46" ht="13" x14ac:dyDescent="0.2">
      <c r="A9" s="259"/>
      <c r="AK9" s="1108" t="s">
        <v>497</v>
      </c>
      <c r="AL9" s="1109"/>
      <c r="AM9" s="1109"/>
      <c r="AN9" s="1110"/>
      <c r="AO9" s="274">
        <v>176300736</v>
      </c>
      <c r="AP9" s="274">
        <v>117501</v>
      </c>
      <c r="AQ9" s="275">
        <v>103356</v>
      </c>
      <c r="AR9" s="276">
        <v>13.7</v>
      </c>
    </row>
    <row r="10" spans="1:46" ht="13.5" customHeight="1" x14ac:dyDescent="0.2">
      <c r="A10" s="259"/>
      <c r="AK10" s="1108" t="s">
        <v>498</v>
      </c>
      <c r="AL10" s="1109"/>
      <c r="AM10" s="1109"/>
      <c r="AN10" s="1110"/>
      <c r="AO10" s="277">
        <v>472</v>
      </c>
      <c r="AP10" s="277">
        <v>0</v>
      </c>
      <c r="AQ10" s="278">
        <v>104</v>
      </c>
      <c r="AR10" s="279">
        <v>-100</v>
      </c>
    </row>
    <row r="11" spans="1:46" ht="13.5" customHeight="1" x14ac:dyDescent="0.2">
      <c r="A11" s="259"/>
      <c r="AK11" s="1108" t="s">
        <v>499</v>
      </c>
      <c r="AL11" s="1109"/>
      <c r="AM11" s="1109"/>
      <c r="AN11" s="1110"/>
      <c r="AO11" s="277">
        <v>785701</v>
      </c>
      <c r="AP11" s="277">
        <v>524</v>
      </c>
      <c r="AQ11" s="278">
        <v>1054</v>
      </c>
      <c r="AR11" s="279">
        <v>-50.3</v>
      </c>
    </row>
    <row r="12" spans="1:46" ht="13.5" customHeight="1" x14ac:dyDescent="0.2">
      <c r="A12" s="259"/>
      <c r="AK12" s="1108" t="s">
        <v>500</v>
      </c>
      <c r="AL12" s="1109"/>
      <c r="AM12" s="1109"/>
      <c r="AN12" s="1110"/>
      <c r="AO12" s="277" t="s">
        <v>501</v>
      </c>
      <c r="AP12" s="277" t="s">
        <v>501</v>
      </c>
      <c r="AQ12" s="278">
        <v>3</v>
      </c>
      <c r="AR12" s="279" t="s">
        <v>501</v>
      </c>
    </row>
    <row r="13" spans="1:46" ht="13.5" customHeight="1" x14ac:dyDescent="0.2">
      <c r="A13" s="259"/>
      <c r="AK13" s="1108" t="s">
        <v>502</v>
      </c>
      <c r="AL13" s="1109"/>
      <c r="AM13" s="1109"/>
      <c r="AN13" s="1110"/>
      <c r="AO13" s="277">
        <v>2545182</v>
      </c>
      <c r="AP13" s="277">
        <v>1696</v>
      </c>
      <c r="AQ13" s="278">
        <v>1918</v>
      </c>
      <c r="AR13" s="279">
        <v>-11.6</v>
      </c>
    </row>
    <row r="14" spans="1:46" ht="13.5" customHeight="1" x14ac:dyDescent="0.2">
      <c r="A14" s="259"/>
      <c r="AK14" s="1108" t="s">
        <v>503</v>
      </c>
      <c r="AL14" s="1109"/>
      <c r="AM14" s="1109"/>
      <c r="AN14" s="1110"/>
      <c r="AO14" s="277">
        <v>1975363</v>
      </c>
      <c r="AP14" s="277">
        <v>1317</v>
      </c>
      <c r="AQ14" s="278">
        <v>1336</v>
      </c>
      <c r="AR14" s="279">
        <v>-1.4</v>
      </c>
    </row>
    <row r="15" spans="1:46" ht="13.5" customHeight="1" x14ac:dyDescent="0.2">
      <c r="A15" s="259"/>
      <c r="AK15" s="1111" t="s">
        <v>504</v>
      </c>
      <c r="AL15" s="1112"/>
      <c r="AM15" s="1112"/>
      <c r="AN15" s="1113"/>
      <c r="AO15" s="277">
        <v>-5380120</v>
      </c>
      <c r="AP15" s="277">
        <v>-3586</v>
      </c>
      <c r="AQ15" s="278">
        <v>-3217</v>
      </c>
      <c r="AR15" s="279">
        <v>11.5</v>
      </c>
    </row>
    <row r="16" spans="1:46" ht="13" x14ac:dyDescent="0.2">
      <c r="A16" s="259"/>
      <c r="AK16" s="1111" t="s">
        <v>178</v>
      </c>
      <c r="AL16" s="1112"/>
      <c r="AM16" s="1112"/>
      <c r="AN16" s="1113"/>
      <c r="AO16" s="277">
        <v>176227334</v>
      </c>
      <c r="AP16" s="277">
        <v>117452</v>
      </c>
      <c r="AQ16" s="278">
        <v>104553</v>
      </c>
      <c r="AR16" s="279">
        <v>12.3</v>
      </c>
    </row>
    <row r="17" spans="1:46" ht="13" x14ac:dyDescent="0.2">
      <c r="A17" s="259"/>
    </row>
    <row r="18" spans="1:46" ht="13" x14ac:dyDescent="0.2">
      <c r="A18" s="259"/>
      <c r="AQ18" s="280"/>
      <c r="AR18" s="280"/>
    </row>
    <row r="19" spans="1:46" ht="13" x14ac:dyDescent="0.2">
      <c r="A19" s="259"/>
      <c r="AK19" s="255" t="s">
        <v>505</v>
      </c>
    </row>
    <row r="20" spans="1:46" ht="13" x14ac:dyDescent="0.2">
      <c r="A20" s="259"/>
      <c r="AK20" s="281"/>
      <c r="AL20" s="282"/>
      <c r="AM20" s="282"/>
      <c r="AN20" s="283"/>
      <c r="AO20" s="284" t="s">
        <v>506</v>
      </c>
      <c r="AP20" s="285" t="s">
        <v>507</v>
      </c>
      <c r="AQ20" s="286" t="s">
        <v>508</v>
      </c>
      <c r="AR20" s="287"/>
    </row>
    <row r="21" spans="1:46" s="260" customFormat="1" ht="13" x14ac:dyDescent="0.2">
      <c r="A21" s="288"/>
      <c r="AK21" s="1114" t="s">
        <v>509</v>
      </c>
      <c r="AL21" s="1115"/>
      <c r="AM21" s="1115"/>
      <c r="AN21" s="1116"/>
      <c r="AO21" s="289">
        <v>12.49</v>
      </c>
      <c r="AP21" s="290">
        <v>11.38</v>
      </c>
      <c r="AQ21" s="291">
        <v>1.1100000000000001</v>
      </c>
      <c r="AS21" s="292"/>
      <c r="AT21" s="288"/>
    </row>
    <row r="22" spans="1:46" s="260" customFormat="1" ht="13" x14ac:dyDescent="0.2">
      <c r="A22" s="288"/>
      <c r="AK22" s="1114" t="s">
        <v>510</v>
      </c>
      <c r="AL22" s="1115"/>
      <c r="AM22" s="1115"/>
      <c r="AN22" s="1116"/>
      <c r="AO22" s="293">
        <v>100.1</v>
      </c>
      <c r="AP22" s="294">
        <v>99.9</v>
      </c>
      <c r="AQ22" s="295">
        <v>0.2</v>
      </c>
      <c r="AR22" s="280"/>
      <c r="AS22" s="292"/>
      <c r="AT22" s="288"/>
    </row>
    <row r="23" spans="1:46" s="260" customFormat="1" ht="13" x14ac:dyDescent="0.2">
      <c r="A23" s="288"/>
      <c r="AP23" s="280"/>
      <c r="AQ23" s="280"/>
      <c r="AR23" s="280"/>
      <c r="AS23" s="292"/>
      <c r="AT23" s="288"/>
    </row>
    <row r="24" spans="1:46" s="260" customFormat="1" ht="13" x14ac:dyDescent="0.2">
      <c r="A24" s="288"/>
      <c r="AP24" s="280"/>
      <c r="AQ24" s="280"/>
      <c r="AR24" s="280"/>
      <c r="AS24" s="292"/>
      <c r="AT24" s="288"/>
    </row>
    <row r="25" spans="1:46" s="260" customFormat="1" ht="13"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 x14ac:dyDescent="0.2">
      <c r="A26" s="1105" t="s">
        <v>511</v>
      </c>
      <c r="B26" s="1105"/>
      <c r="C26" s="1105"/>
      <c r="D26" s="1105"/>
      <c r="E26" s="1105"/>
      <c r="F26" s="1105"/>
      <c r="G26" s="1105"/>
      <c r="H26" s="1105"/>
      <c r="I26" s="1105"/>
      <c r="J26" s="1105"/>
      <c r="K26" s="1105"/>
      <c r="L26" s="1105"/>
      <c r="M26" s="1105"/>
      <c r="N26" s="1105"/>
      <c r="O26" s="1105"/>
      <c r="P26" s="1105"/>
      <c r="Q26" s="1105"/>
      <c r="R26" s="1105"/>
      <c r="S26" s="1105"/>
      <c r="T26" s="1105"/>
      <c r="U26" s="1105"/>
      <c r="V26" s="1105"/>
      <c r="W26" s="1105"/>
      <c r="X26" s="1105"/>
      <c r="Y26" s="1105"/>
      <c r="Z26" s="1105"/>
      <c r="AA26" s="1105"/>
      <c r="AB26" s="1105"/>
      <c r="AC26" s="1105"/>
      <c r="AD26" s="1105"/>
      <c r="AE26" s="1105"/>
      <c r="AF26" s="1105"/>
      <c r="AG26" s="1105"/>
      <c r="AH26" s="1105"/>
      <c r="AI26" s="1105"/>
      <c r="AJ26" s="1105"/>
      <c r="AK26" s="1105"/>
      <c r="AL26" s="1105"/>
      <c r="AM26" s="1105"/>
      <c r="AN26" s="1105"/>
      <c r="AO26" s="1105"/>
      <c r="AP26" s="1105"/>
      <c r="AQ26" s="1105"/>
      <c r="AR26" s="1105"/>
      <c r="AS26" s="1105"/>
    </row>
    <row r="27" spans="1:46" ht="13" x14ac:dyDescent="0.2">
      <c r="A27" s="300"/>
      <c r="AS27" s="255"/>
      <c r="AT27" s="255"/>
    </row>
    <row r="28" spans="1:46" ht="16.5" x14ac:dyDescent="0.2">
      <c r="A28" s="256" t="s">
        <v>512</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 x14ac:dyDescent="0.2">
      <c r="A29" s="259"/>
      <c r="AK29" s="260" t="s">
        <v>513</v>
      </c>
      <c r="AL29" s="260"/>
      <c r="AM29" s="260"/>
      <c r="AN29" s="260"/>
      <c r="AS29" s="302"/>
    </row>
    <row r="30" spans="1:46" ht="13.5" customHeight="1" x14ac:dyDescent="0.2">
      <c r="A30" s="259"/>
      <c r="AK30" s="262"/>
      <c r="AL30" s="263"/>
      <c r="AM30" s="263"/>
      <c r="AN30" s="264"/>
      <c r="AO30" s="1106" t="s">
        <v>492</v>
      </c>
      <c r="AP30" s="265"/>
      <c r="AQ30" s="266" t="s">
        <v>493</v>
      </c>
      <c r="AR30" s="267"/>
    </row>
    <row r="31" spans="1:46" ht="13" x14ac:dyDescent="0.2">
      <c r="A31" s="259"/>
      <c r="AK31" s="268"/>
      <c r="AL31" s="269"/>
      <c r="AM31" s="269"/>
      <c r="AN31" s="270"/>
      <c r="AO31" s="1107"/>
      <c r="AP31" s="271" t="s">
        <v>494</v>
      </c>
      <c r="AQ31" s="272" t="s">
        <v>495</v>
      </c>
      <c r="AR31" s="273" t="s">
        <v>496</v>
      </c>
    </row>
    <row r="32" spans="1:46" ht="27" customHeight="1" x14ac:dyDescent="0.2">
      <c r="A32" s="259"/>
      <c r="AK32" s="1122" t="s">
        <v>514</v>
      </c>
      <c r="AL32" s="1123"/>
      <c r="AM32" s="1123"/>
      <c r="AN32" s="1124"/>
      <c r="AO32" s="303">
        <v>39953201</v>
      </c>
      <c r="AP32" s="303">
        <v>26628</v>
      </c>
      <c r="AQ32" s="304">
        <v>30018</v>
      </c>
      <c r="AR32" s="305">
        <v>-11.3</v>
      </c>
    </row>
    <row r="33" spans="1:46" ht="13.5" customHeight="1" x14ac:dyDescent="0.2">
      <c r="A33" s="259"/>
      <c r="AK33" s="1122" t="s">
        <v>515</v>
      </c>
      <c r="AL33" s="1123"/>
      <c r="AM33" s="1123"/>
      <c r="AN33" s="1124"/>
      <c r="AO33" s="303" t="s">
        <v>501</v>
      </c>
      <c r="AP33" s="303" t="s">
        <v>501</v>
      </c>
      <c r="AQ33" s="304">
        <v>2237</v>
      </c>
      <c r="AR33" s="305" t="s">
        <v>501</v>
      </c>
    </row>
    <row r="34" spans="1:46" ht="27" customHeight="1" x14ac:dyDescent="0.2">
      <c r="A34" s="259"/>
      <c r="AK34" s="1122" t="s">
        <v>516</v>
      </c>
      <c r="AL34" s="1123"/>
      <c r="AM34" s="1123"/>
      <c r="AN34" s="1124"/>
      <c r="AO34" s="303">
        <v>49850551</v>
      </c>
      <c r="AP34" s="303">
        <v>33224</v>
      </c>
      <c r="AQ34" s="304">
        <v>21851</v>
      </c>
      <c r="AR34" s="305">
        <v>52</v>
      </c>
    </row>
    <row r="35" spans="1:46" ht="27" customHeight="1" x14ac:dyDescent="0.2">
      <c r="A35" s="259"/>
      <c r="AK35" s="1122" t="s">
        <v>517</v>
      </c>
      <c r="AL35" s="1123"/>
      <c r="AM35" s="1123"/>
      <c r="AN35" s="1124"/>
      <c r="AO35" s="303">
        <v>17118862</v>
      </c>
      <c r="AP35" s="303">
        <v>11409</v>
      </c>
      <c r="AQ35" s="304">
        <v>9810</v>
      </c>
      <c r="AR35" s="305">
        <v>16.3</v>
      </c>
    </row>
    <row r="36" spans="1:46" ht="27" customHeight="1" x14ac:dyDescent="0.2">
      <c r="A36" s="259"/>
      <c r="AK36" s="1122" t="s">
        <v>518</v>
      </c>
      <c r="AL36" s="1123"/>
      <c r="AM36" s="1123"/>
      <c r="AN36" s="1124"/>
      <c r="AO36" s="303">
        <v>11860</v>
      </c>
      <c r="AP36" s="303">
        <v>8</v>
      </c>
      <c r="AQ36" s="304">
        <v>148</v>
      </c>
      <c r="AR36" s="305">
        <v>-94.6</v>
      </c>
    </row>
    <row r="37" spans="1:46" ht="13.5" customHeight="1" x14ac:dyDescent="0.2">
      <c r="A37" s="259"/>
      <c r="AK37" s="1122" t="s">
        <v>519</v>
      </c>
      <c r="AL37" s="1123"/>
      <c r="AM37" s="1123"/>
      <c r="AN37" s="1124"/>
      <c r="AO37" s="303">
        <v>990370</v>
      </c>
      <c r="AP37" s="303">
        <v>660</v>
      </c>
      <c r="AQ37" s="304">
        <v>1410</v>
      </c>
      <c r="AR37" s="305">
        <v>-53.2</v>
      </c>
    </row>
    <row r="38" spans="1:46" ht="27" customHeight="1" x14ac:dyDescent="0.2">
      <c r="A38" s="259"/>
      <c r="AK38" s="1125" t="s">
        <v>520</v>
      </c>
      <c r="AL38" s="1126"/>
      <c r="AM38" s="1126"/>
      <c r="AN38" s="1127"/>
      <c r="AO38" s="306" t="s">
        <v>501</v>
      </c>
      <c r="AP38" s="306" t="s">
        <v>501</v>
      </c>
      <c r="AQ38" s="307">
        <v>0</v>
      </c>
      <c r="AR38" s="295" t="s">
        <v>501</v>
      </c>
      <c r="AS38" s="302"/>
    </row>
    <row r="39" spans="1:46" ht="13" x14ac:dyDescent="0.2">
      <c r="A39" s="259"/>
      <c r="AK39" s="1125" t="s">
        <v>521</v>
      </c>
      <c r="AL39" s="1126"/>
      <c r="AM39" s="1126"/>
      <c r="AN39" s="1127"/>
      <c r="AO39" s="303">
        <v>-33585559</v>
      </c>
      <c r="AP39" s="303">
        <v>-22384</v>
      </c>
      <c r="AQ39" s="304">
        <v>-17155</v>
      </c>
      <c r="AR39" s="305">
        <v>30.5</v>
      </c>
      <c r="AS39" s="302"/>
    </row>
    <row r="40" spans="1:46" ht="27" customHeight="1" x14ac:dyDescent="0.2">
      <c r="A40" s="259"/>
      <c r="AK40" s="1122" t="s">
        <v>522</v>
      </c>
      <c r="AL40" s="1123"/>
      <c r="AM40" s="1123"/>
      <c r="AN40" s="1124"/>
      <c r="AO40" s="303">
        <v>-53951418</v>
      </c>
      <c r="AP40" s="303">
        <v>-35957</v>
      </c>
      <c r="AQ40" s="304">
        <v>-31149</v>
      </c>
      <c r="AR40" s="305">
        <v>15.4</v>
      </c>
      <c r="AS40" s="302"/>
    </row>
    <row r="41" spans="1:46" ht="13" x14ac:dyDescent="0.2">
      <c r="A41" s="259"/>
      <c r="AK41" s="1128" t="s">
        <v>288</v>
      </c>
      <c r="AL41" s="1129"/>
      <c r="AM41" s="1129"/>
      <c r="AN41" s="1130"/>
      <c r="AO41" s="303">
        <v>20387867</v>
      </c>
      <c r="AP41" s="303">
        <v>13588</v>
      </c>
      <c r="AQ41" s="304">
        <v>17170</v>
      </c>
      <c r="AR41" s="305">
        <v>-20.9</v>
      </c>
      <c r="AS41" s="302"/>
    </row>
    <row r="42" spans="1:46" ht="13" x14ac:dyDescent="0.2">
      <c r="A42" s="259"/>
      <c r="AK42" s="308"/>
      <c r="AQ42" s="280"/>
      <c r="AR42" s="280"/>
      <c r="AS42" s="302"/>
    </row>
    <row r="43" spans="1:46" ht="13" x14ac:dyDescent="0.2">
      <c r="A43" s="259"/>
      <c r="AP43" s="309"/>
      <c r="AQ43" s="280"/>
      <c r="AS43" s="302"/>
    </row>
    <row r="44" spans="1:46" ht="13" x14ac:dyDescent="0.2">
      <c r="A44" s="259"/>
      <c r="AQ44" s="280"/>
    </row>
    <row r="45" spans="1:46" ht="13"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523</v>
      </c>
    </row>
    <row r="48" spans="1:46" ht="13" x14ac:dyDescent="0.2">
      <c r="A48" s="259"/>
      <c r="AK48" s="313" t="s">
        <v>524</v>
      </c>
      <c r="AL48" s="313"/>
      <c r="AM48" s="313"/>
      <c r="AN48" s="313"/>
      <c r="AO48" s="313"/>
      <c r="AP48" s="313"/>
      <c r="AQ48" s="314"/>
      <c r="AR48" s="313"/>
    </row>
    <row r="49" spans="1:44" ht="13.5" customHeight="1" x14ac:dyDescent="0.2">
      <c r="A49" s="259"/>
      <c r="AK49" s="315"/>
      <c r="AL49" s="316"/>
      <c r="AM49" s="1117" t="s">
        <v>492</v>
      </c>
      <c r="AN49" s="1119" t="s">
        <v>525</v>
      </c>
      <c r="AO49" s="1120"/>
      <c r="AP49" s="1120"/>
      <c r="AQ49" s="1120"/>
      <c r="AR49" s="1121"/>
    </row>
    <row r="50" spans="1:44" ht="13" x14ac:dyDescent="0.2">
      <c r="A50" s="259"/>
      <c r="AK50" s="317"/>
      <c r="AL50" s="318"/>
      <c r="AM50" s="1118"/>
      <c r="AN50" s="319" t="s">
        <v>526</v>
      </c>
      <c r="AO50" s="320" t="s">
        <v>527</v>
      </c>
      <c r="AP50" s="321" t="s">
        <v>528</v>
      </c>
      <c r="AQ50" s="322" t="s">
        <v>529</v>
      </c>
      <c r="AR50" s="323" t="s">
        <v>530</v>
      </c>
    </row>
    <row r="51" spans="1:44" ht="13" x14ac:dyDescent="0.2">
      <c r="A51" s="259"/>
      <c r="AK51" s="315" t="s">
        <v>531</v>
      </c>
      <c r="AL51" s="316"/>
      <c r="AM51" s="324">
        <v>108198200</v>
      </c>
      <c r="AN51" s="325">
        <v>70552</v>
      </c>
      <c r="AO51" s="326">
        <v>24.4</v>
      </c>
      <c r="AP51" s="327">
        <v>57132</v>
      </c>
      <c r="AQ51" s="328">
        <v>4</v>
      </c>
      <c r="AR51" s="329">
        <v>20.399999999999999</v>
      </c>
    </row>
    <row r="52" spans="1:44" ht="13" x14ac:dyDescent="0.2">
      <c r="A52" s="259"/>
      <c r="AK52" s="330"/>
      <c r="AL52" s="331" t="s">
        <v>532</v>
      </c>
      <c r="AM52" s="332">
        <v>58880291</v>
      </c>
      <c r="AN52" s="333">
        <v>38394</v>
      </c>
      <c r="AO52" s="334">
        <v>23</v>
      </c>
      <c r="AP52" s="335">
        <v>30126</v>
      </c>
      <c r="AQ52" s="336">
        <v>2.8</v>
      </c>
      <c r="AR52" s="337">
        <v>20.2</v>
      </c>
    </row>
    <row r="53" spans="1:44" ht="13" x14ac:dyDescent="0.2">
      <c r="A53" s="259"/>
      <c r="AK53" s="315" t="s">
        <v>533</v>
      </c>
      <c r="AL53" s="316"/>
      <c r="AM53" s="324">
        <v>119651955</v>
      </c>
      <c r="AN53" s="325">
        <v>78366</v>
      </c>
      <c r="AO53" s="326">
        <v>11.1</v>
      </c>
      <c r="AP53" s="327">
        <v>58766</v>
      </c>
      <c r="AQ53" s="328">
        <v>2.9</v>
      </c>
      <c r="AR53" s="329">
        <v>8.1999999999999993</v>
      </c>
    </row>
    <row r="54" spans="1:44" ht="13" x14ac:dyDescent="0.2">
      <c r="A54" s="259"/>
      <c r="AK54" s="330"/>
      <c r="AL54" s="331" t="s">
        <v>532</v>
      </c>
      <c r="AM54" s="332">
        <v>59613422</v>
      </c>
      <c r="AN54" s="333">
        <v>39044</v>
      </c>
      <c r="AO54" s="334">
        <v>1.7</v>
      </c>
      <c r="AP54" s="335">
        <v>29363</v>
      </c>
      <c r="AQ54" s="336">
        <v>-2.5</v>
      </c>
      <c r="AR54" s="337">
        <v>4.2</v>
      </c>
    </row>
    <row r="55" spans="1:44" ht="13" x14ac:dyDescent="0.2">
      <c r="A55" s="259"/>
      <c r="AK55" s="315" t="s">
        <v>534</v>
      </c>
      <c r="AL55" s="316"/>
      <c r="AM55" s="324">
        <v>113971795</v>
      </c>
      <c r="AN55" s="325">
        <v>75099</v>
      </c>
      <c r="AO55" s="326">
        <v>-4.2</v>
      </c>
      <c r="AP55" s="327">
        <v>62482</v>
      </c>
      <c r="AQ55" s="328">
        <v>6.3</v>
      </c>
      <c r="AR55" s="329">
        <v>-10.5</v>
      </c>
    </row>
    <row r="56" spans="1:44" ht="13" x14ac:dyDescent="0.2">
      <c r="A56" s="259"/>
      <c r="AK56" s="330"/>
      <c r="AL56" s="331" t="s">
        <v>532</v>
      </c>
      <c r="AM56" s="332">
        <v>61694813</v>
      </c>
      <c r="AN56" s="333">
        <v>40652</v>
      </c>
      <c r="AO56" s="334">
        <v>4.0999999999999996</v>
      </c>
      <c r="AP56" s="335">
        <v>34626</v>
      </c>
      <c r="AQ56" s="336">
        <v>17.899999999999999</v>
      </c>
      <c r="AR56" s="337">
        <v>-13.8</v>
      </c>
    </row>
    <row r="57" spans="1:44" ht="13" x14ac:dyDescent="0.2">
      <c r="A57" s="259"/>
      <c r="AK57" s="315" t="s">
        <v>535</v>
      </c>
      <c r="AL57" s="316"/>
      <c r="AM57" s="324">
        <v>116839871</v>
      </c>
      <c r="AN57" s="325">
        <v>77330</v>
      </c>
      <c r="AO57" s="326">
        <v>3</v>
      </c>
      <c r="AP57" s="327">
        <v>59288</v>
      </c>
      <c r="AQ57" s="328">
        <v>-5.0999999999999996</v>
      </c>
      <c r="AR57" s="329">
        <v>8.1</v>
      </c>
    </row>
    <row r="58" spans="1:44" ht="13" x14ac:dyDescent="0.2">
      <c r="A58" s="259"/>
      <c r="AK58" s="330"/>
      <c r="AL58" s="331" t="s">
        <v>532</v>
      </c>
      <c r="AM58" s="332">
        <v>63657231</v>
      </c>
      <c r="AN58" s="333">
        <v>42132</v>
      </c>
      <c r="AO58" s="334">
        <v>3.6</v>
      </c>
      <c r="AP58" s="335">
        <v>32670</v>
      </c>
      <c r="AQ58" s="336">
        <v>-5.6</v>
      </c>
      <c r="AR58" s="337">
        <v>9.1999999999999993</v>
      </c>
    </row>
    <row r="59" spans="1:44" ht="13" x14ac:dyDescent="0.2">
      <c r="A59" s="259"/>
      <c r="AK59" s="315" t="s">
        <v>536</v>
      </c>
      <c r="AL59" s="316"/>
      <c r="AM59" s="324">
        <v>110356799</v>
      </c>
      <c r="AN59" s="325">
        <v>73550</v>
      </c>
      <c r="AO59" s="326">
        <v>-4.9000000000000004</v>
      </c>
      <c r="AP59" s="327">
        <v>63490</v>
      </c>
      <c r="AQ59" s="328">
        <v>7.1</v>
      </c>
      <c r="AR59" s="329">
        <v>-12</v>
      </c>
    </row>
    <row r="60" spans="1:44" ht="13" x14ac:dyDescent="0.2">
      <c r="A60" s="259"/>
      <c r="AK60" s="330"/>
      <c r="AL60" s="331" t="s">
        <v>532</v>
      </c>
      <c r="AM60" s="332">
        <v>52392617</v>
      </c>
      <c r="AN60" s="333">
        <v>34919</v>
      </c>
      <c r="AO60" s="334">
        <v>-17.100000000000001</v>
      </c>
      <c r="AP60" s="335">
        <v>35347</v>
      </c>
      <c r="AQ60" s="336">
        <v>8.1999999999999993</v>
      </c>
      <c r="AR60" s="337">
        <v>-25.3</v>
      </c>
    </row>
    <row r="61" spans="1:44" ht="13" x14ac:dyDescent="0.2">
      <c r="A61" s="259"/>
      <c r="AK61" s="315" t="s">
        <v>537</v>
      </c>
      <c r="AL61" s="338"/>
      <c r="AM61" s="324">
        <v>113803724</v>
      </c>
      <c r="AN61" s="325">
        <v>74979</v>
      </c>
      <c r="AO61" s="326">
        <v>5.9</v>
      </c>
      <c r="AP61" s="327">
        <v>60232</v>
      </c>
      <c r="AQ61" s="339">
        <v>3</v>
      </c>
      <c r="AR61" s="329">
        <v>2.9</v>
      </c>
    </row>
    <row r="62" spans="1:44" ht="13" x14ac:dyDescent="0.2">
      <c r="A62" s="259"/>
      <c r="AK62" s="330"/>
      <c r="AL62" s="331" t="s">
        <v>532</v>
      </c>
      <c r="AM62" s="332">
        <v>59247675</v>
      </c>
      <c r="AN62" s="333">
        <v>39028</v>
      </c>
      <c r="AO62" s="334">
        <v>3.1</v>
      </c>
      <c r="AP62" s="335">
        <v>32426</v>
      </c>
      <c r="AQ62" s="336">
        <v>4.2</v>
      </c>
      <c r="AR62" s="337">
        <v>-1.1000000000000001</v>
      </c>
    </row>
    <row r="63" spans="1:44" ht="13" x14ac:dyDescent="0.2">
      <c r="A63" s="259"/>
    </row>
    <row r="64" spans="1:44" ht="13" x14ac:dyDescent="0.2">
      <c r="A64" s="259"/>
    </row>
    <row r="65" spans="1:46" ht="13" x14ac:dyDescent="0.2">
      <c r="A65" s="259"/>
    </row>
    <row r="66" spans="1:46" ht="13"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 hidden="1" x14ac:dyDescent="0.2"/>
    <row r="71" spans="1:46" ht="13" hidden="1" x14ac:dyDescent="0.2"/>
    <row r="72" spans="1:46" ht="13" hidden="1" x14ac:dyDescent="0.2"/>
    <row r="73" spans="1:46" ht="13" hidden="1" x14ac:dyDescent="0.2"/>
  </sheetData>
  <sheetProtection algorithmName="SHA-512" hashValue="6f3cU+yO/eLdIQ41hRDkQ0HMVnT4JTXwtkdG/DlA+KMXIT3nav5A+zweuSj0313FJ/Z/UR940mjkp7UaqgvxBg==" saltValue="nBQf3MDp3gyinlj4Vlszf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54" customWidth="1"/>
    <col min="117" max="16384" width="9" style="253" hidden="1"/>
  </cols>
  <sheetData>
    <row r="1" spans="2:116" ht="13"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 x14ac:dyDescent="0.2"/>
    <row r="3" spans="2:116" ht="13" x14ac:dyDescent="0.2"/>
    <row r="4" spans="2:116" ht="13"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 x14ac:dyDescent="0.2"/>
    <row r="20" spans="9:116" ht="13" x14ac:dyDescent="0.2"/>
    <row r="21" spans="9:116" ht="13" x14ac:dyDescent="0.2">
      <c r="DL21" s="253"/>
    </row>
    <row r="22" spans="9:116" ht="13" x14ac:dyDescent="0.2">
      <c r="DI22" s="253"/>
      <c r="DJ22" s="253"/>
      <c r="DK22" s="253"/>
      <c r="DL22" s="253"/>
    </row>
    <row r="23" spans="9:116" ht="13" x14ac:dyDescent="0.2">
      <c r="CY23" s="253"/>
      <c r="CZ23" s="253"/>
      <c r="DA23" s="253"/>
      <c r="DB23" s="253"/>
      <c r="DC23" s="253"/>
      <c r="DD23" s="253"/>
      <c r="DE23" s="253"/>
      <c r="DF23" s="253"/>
      <c r="DG23" s="253"/>
      <c r="DH23" s="253"/>
      <c r="DI23" s="253"/>
      <c r="DJ23" s="253"/>
      <c r="DK23" s="253"/>
      <c r="DL23" s="253"/>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53"/>
      <c r="DA35" s="253"/>
      <c r="DB35" s="253"/>
      <c r="DC35" s="253"/>
      <c r="DD35" s="253"/>
      <c r="DE35" s="253"/>
      <c r="DF35" s="253"/>
      <c r="DG35" s="253"/>
      <c r="DH35" s="253"/>
      <c r="DI35" s="253"/>
      <c r="DJ35" s="253"/>
      <c r="DK35" s="253"/>
      <c r="DL35" s="253"/>
    </row>
    <row r="36" spans="15:116" ht="13" x14ac:dyDescent="0.2"/>
    <row r="37" spans="15:116" ht="13" x14ac:dyDescent="0.2">
      <c r="DL37" s="253"/>
    </row>
    <row r="38" spans="15:116" ht="13" x14ac:dyDescent="0.2">
      <c r="DI38" s="253"/>
      <c r="DJ38" s="253"/>
      <c r="DK38" s="253"/>
      <c r="DL38" s="253"/>
    </row>
    <row r="39" spans="15:116" ht="13" x14ac:dyDescent="0.2"/>
    <row r="40" spans="15:116" ht="13" x14ac:dyDescent="0.2"/>
    <row r="41" spans="15:116" ht="13" x14ac:dyDescent="0.2"/>
    <row r="42" spans="15:116" ht="13" x14ac:dyDescent="0.2"/>
    <row r="43" spans="15:116" ht="13"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 x14ac:dyDescent="0.2">
      <c r="DL44" s="253"/>
    </row>
    <row r="45" spans="15:116" ht="13" x14ac:dyDescent="0.2"/>
    <row r="46" spans="15:116" ht="13" x14ac:dyDescent="0.2">
      <c r="DA46" s="253"/>
      <c r="DB46" s="253"/>
      <c r="DC46" s="253"/>
      <c r="DD46" s="253"/>
      <c r="DE46" s="253"/>
      <c r="DF46" s="253"/>
      <c r="DG46" s="253"/>
      <c r="DH46" s="253"/>
      <c r="DI46" s="253"/>
      <c r="DJ46" s="253"/>
      <c r="DK46" s="253"/>
      <c r="DL46" s="253"/>
    </row>
    <row r="47" spans="15:116" ht="13" x14ac:dyDescent="0.2"/>
    <row r="48" spans="15:116" ht="13" x14ac:dyDescent="0.2"/>
    <row r="49" spans="104:116" ht="13" x14ac:dyDescent="0.2"/>
    <row r="50" spans="104:116" ht="13" x14ac:dyDescent="0.2">
      <c r="CZ50" s="253"/>
      <c r="DA50" s="253"/>
      <c r="DB50" s="253"/>
      <c r="DC50" s="253"/>
      <c r="DD50" s="253"/>
      <c r="DE50" s="253"/>
      <c r="DF50" s="253"/>
      <c r="DG50" s="253"/>
      <c r="DH50" s="253"/>
      <c r="DI50" s="253"/>
      <c r="DJ50" s="253"/>
      <c r="DK50" s="253"/>
      <c r="DL50" s="253"/>
    </row>
    <row r="51" spans="104:116" ht="13" x14ac:dyDescent="0.2"/>
    <row r="52" spans="104:116" ht="13" x14ac:dyDescent="0.2"/>
    <row r="53" spans="104:116" ht="13" x14ac:dyDescent="0.2">
      <c r="DL53" s="253"/>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53"/>
      <c r="DD67" s="253"/>
      <c r="DE67" s="253"/>
      <c r="DF67" s="253"/>
      <c r="DG67" s="253"/>
      <c r="DH67" s="253"/>
      <c r="DI67" s="253"/>
      <c r="DJ67" s="253"/>
      <c r="DK67" s="253"/>
      <c r="DL67" s="253"/>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oIUWka3MOppGmeohC22AX1tvA+plNHqzxRwJIyha8kuv8pq8wPB4PMKBHAEguFdaLosDIyB+UOZ1VyrGKJkuA==" saltValue="dgm+nVJUMwtdxMvIZReyfg=="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 x14ac:dyDescent="0.2">
      <c r="B2" s="253"/>
      <c r="DG2" s="253"/>
    </row>
    <row r="3" spans="2:125" ht="13"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 x14ac:dyDescent="0.2"/>
    <row r="5" spans="2:125" ht="13" x14ac:dyDescent="0.2"/>
    <row r="6" spans="2:125" ht="13" x14ac:dyDescent="0.2"/>
    <row r="7" spans="2:125" ht="13" x14ac:dyDescent="0.2"/>
    <row r="8" spans="2:125" ht="13" x14ac:dyDescent="0.2"/>
    <row r="9" spans="2:125" ht="13" x14ac:dyDescent="0.2">
      <c r="DU9" s="253"/>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53"/>
    </row>
    <row r="18" spans="125:125" ht="13" x14ac:dyDescent="0.2"/>
    <row r="19" spans="125:125" ht="13" x14ac:dyDescent="0.2"/>
    <row r="20" spans="125:125" ht="13" x14ac:dyDescent="0.2">
      <c r="DU20" s="253"/>
    </row>
    <row r="21" spans="125:125" ht="13" x14ac:dyDescent="0.2">
      <c r="DU21" s="253"/>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53"/>
    </row>
    <row r="29" spans="125:125" ht="13" x14ac:dyDescent="0.2"/>
    <row r="30" spans="125:125" ht="13" x14ac:dyDescent="0.2"/>
    <row r="31" spans="125:125" ht="13" x14ac:dyDescent="0.2"/>
    <row r="32" spans="125:125" ht="13" x14ac:dyDescent="0.2"/>
    <row r="33" spans="2:125" ht="13" x14ac:dyDescent="0.2">
      <c r="B33" s="253"/>
      <c r="G33" s="253"/>
      <c r="I33" s="253"/>
    </row>
    <row r="34" spans="2:125" ht="13" x14ac:dyDescent="0.2">
      <c r="C34" s="253"/>
      <c r="P34" s="253"/>
      <c r="DE34" s="253"/>
      <c r="DH34" s="253"/>
    </row>
    <row r="35" spans="2:125" ht="13" x14ac:dyDescent="0.2">
      <c r="D35" s="253"/>
      <c r="E35" s="253"/>
      <c r="DG35" s="253"/>
      <c r="DJ35" s="253"/>
      <c r="DP35" s="253"/>
      <c r="DQ35" s="253"/>
      <c r="DR35" s="253"/>
      <c r="DS35" s="253"/>
      <c r="DT35" s="253"/>
      <c r="DU35" s="253"/>
    </row>
    <row r="36" spans="2:125" ht="13"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 x14ac:dyDescent="0.2">
      <c r="DU37" s="253"/>
    </row>
    <row r="38" spans="2:125" ht="13" x14ac:dyDescent="0.2">
      <c r="DT38" s="253"/>
      <c r="DU38" s="253"/>
    </row>
    <row r="39" spans="2:125" ht="13" x14ac:dyDescent="0.2"/>
    <row r="40" spans="2:125" ht="13" x14ac:dyDescent="0.2">
      <c r="DH40" s="253"/>
    </row>
    <row r="41" spans="2:125" ht="13" x14ac:dyDescent="0.2">
      <c r="DE41" s="253"/>
    </row>
    <row r="42" spans="2:125" ht="13" x14ac:dyDescent="0.2">
      <c r="DG42" s="253"/>
      <c r="DJ42" s="253"/>
    </row>
    <row r="43" spans="2:125" ht="13"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 x14ac:dyDescent="0.2">
      <c r="DU44" s="253"/>
    </row>
    <row r="45" spans="2:125" ht="13" x14ac:dyDescent="0.2"/>
    <row r="46" spans="2:125" ht="13" x14ac:dyDescent="0.2"/>
    <row r="47" spans="2:125" ht="13" x14ac:dyDescent="0.2"/>
    <row r="48" spans="2:125" ht="13" x14ac:dyDescent="0.2">
      <c r="DT48" s="253"/>
      <c r="DU48" s="253"/>
    </row>
    <row r="49" spans="120:125" ht="13" x14ac:dyDescent="0.2">
      <c r="DU49" s="253"/>
    </row>
    <row r="50" spans="120:125" ht="13" x14ac:dyDescent="0.2">
      <c r="DU50" s="253"/>
    </row>
    <row r="51" spans="120:125" ht="13" x14ac:dyDescent="0.2">
      <c r="DP51" s="253"/>
      <c r="DQ51" s="253"/>
      <c r="DR51" s="253"/>
      <c r="DS51" s="253"/>
      <c r="DT51" s="253"/>
      <c r="DU51" s="253"/>
    </row>
    <row r="52" spans="120:125" ht="13" x14ac:dyDescent="0.2"/>
    <row r="53" spans="120:125" ht="13" x14ac:dyDescent="0.2"/>
    <row r="54" spans="120:125" ht="13" x14ac:dyDescent="0.2">
      <c r="DU54" s="253"/>
    </row>
    <row r="55" spans="120:125" ht="13" x14ac:dyDescent="0.2"/>
    <row r="56" spans="120:125" ht="13" x14ac:dyDescent="0.2"/>
    <row r="57" spans="120:125" ht="13" x14ac:dyDescent="0.2"/>
    <row r="58" spans="120:125" ht="13" x14ac:dyDescent="0.2">
      <c r="DU58" s="253"/>
    </row>
    <row r="59" spans="120:125" ht="13" x14ac:dyDescent="0.2"/>
    <row r="60" spans="120:125" ht="13" x14ac:dyDescent="0.2"/>
    <row r="61" spans="120:125" ht="13" x14ac:dyDescent="0.2"/>
    <row r="62" spans="120:125" ht="13" x14ac:dyDescent="0.2"/>
    <row r="63" spans="120:125" ht="13" x14ac:dyDescent="0.2">
      <c r="DU63" s="253"/>
    </row>
    <row r="64" spans="120:125" ht="13" x14ac:dyDescent="0.2">
      <c r="DT64" s="253"/>
      <c r="DU64" s="253"/>
    </row>
    <row r="65" spans="123:125" ht="13" x14ac:dyDescent="0.2"/>
    <row r="66" spans="123:125" ht="13" x14ac:dyDescent="0.2"/>
    <row r="67" spans="123:125" ht="13" x14ac:dyDescent="0.2"/>
    <row r="68" spans="123:125" ht="13" x14ac:dyDescent="0.2"/>
    <row r="69" spans="123:125" ht="13" x14ac:dyDescent="0.2">
      <c r="DS69" s="253"/>
      <c r="DT69" s="253"/>
      <c r="DU69" s="253"/>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53"/>
    </row>
    <row r="83" spans="116:125" ht="13" x14ac:dyDescent="0.2">
      <c r="DM83" s="253"/>
      <c r="DN83" s="253"/>
      <c r="DO83" s="253"/>
      <c r="DP83" s="253"/>
      <c r="DQ83" s="253"/>
      <c r="DR83" s="253"/>
      <c r="DS83" s="253"/>
      <c r="DT83" s="253"/>
      <c r="DU83" s="253"/>
    </row>
    <row r="84" spans="116:125" ht="13" x14ac:dyDescent="0.2"/>
    <row r="85" spans="116:125" ht="13" x14ac:dyDescent="0.2"/>
    <row r="86" spans="116:125" ht="13" x14ac:dyDescent="0.2"/>
    <row r="87" spans="116:125" ht="13" x14ac:dyDescent="0.2"/>
    <row r="88" spans="116:125" ht="13" x14ac:dyDescent="0.2">
      <c r="DU88" s="253"/>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489</v>
      </c>
    </row>
    <row r="121" spans="125:125" ht="13.5" hidden="1" customHeight="1" x14ac:dyDescent="0.2">
      <c r="DU121" s="253"/>
    </row>
  </sheetData>
  <sheetProtection algorithmName="SHA-512" hashValue="wnMLvBad7zXUtg4pDxZOj9PQ4DmxQS3yuq2ICTBkGUOGEA7EKVpkjpscTTS8W/LBNsctcPnGlBvZKVQ7dQOSvA==" saltValue="ghHADr+Uql6BjXyn/OZhv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 x14ac:dyDescent="0.2">
      <c r="B2" s="253"/>
      <c r="T2" s="253"/>
    </row>
    <row r="3" spans="1:125" ht="13"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53"/>
      <c r="G33" s="253"/>
      <c r="I33" s="253"/>
    </row>
    <row r="34" spans="2:125" ht="13" x14ac:dyDescent="0.2">
      <c r="C34" s="253"/>
      <c r="P34" s="253"/>
      <c r="R34" s="253"/>
      <c r="U34" s="253"/>
    </row>
    <row r="35" spans="2:125" ht="13"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 x14ac:dyDescent="0.2">
      <c r="F36" s="253"/>
      <c r="H36" s="253"/>
      <c r="J36" s="253"/>
      <c r="K36" s="253"/>
      <c r="L36" s="253"/>
      <c r="M36" s="253"/>
      <c r="N36" s="253"/>
      <c r="O36" s="253"/>
      <c r="Q36" s="253"/>
      <c r="S36" s="253"/>
      <c r="V36" s="253"/>
    </row>
    <row r="37" spans="2:125" ht="13" x14ac:dyDescent="0.2"/>
    <row r="38" spans="2:125" ht="13" x14ac:dyDescent="0.2"/>
    <row r="39" spans="2:125" ht="13" x14ac:dyDescent="0.2"/>
    <row r="40" spans="2:125" ht="13" x14ac:dyDescent="0.2">
      <c r="U40" s="253"/>
    </row>
    <row r="41" spans="2:125" ht="13" x14ac:dyDescent="0.2">
      <c r="R41" s="253"/>
    </row>
    <row r="42" spans="2:125" ht="13"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 x14ac:dyDescent="0.2">
      <c r="Q43" s="253"/>
      <c r="S43" s="253"/>
      <c r="V43" s="253"/>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489</v>
      </c>
    </row>
  </sheetData>
  <sheetProtection algorithmName="SHA-512" hashValue="eD8uwQgczpHGVQQIbdBdOMUBmLJk+NAGhRyBCay0anld51YGo5+PZShDzCm8iW68XAWVNgt55IlOafKJw4oS6w==" saltValue="X7RUCjEoEOqnNQlICMFDl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539</v>
      </c>
      <c r="G46" s="8" t="s">
        <v>540</v>
      </c>
      <c r="H46" s="8" t="s">
        <v>541</v>
      </c>
      <c r="I46" s="8" t="s">
        <v>542</v>
      </c>
      <c r="J46" s="9" t="s">
        <v>543</v>
      </c>
    </row>
    <row r="47" spans="2:10" ht="57.75" customHeight="1" x14ac:dyDescent="0.2">
      <c r="B47" s="10"/>
      <c r="C47" s="1131" t="s">
        <v>3</v>
      </c>
      <c r="D47" s="1131"/>
      <c r="E47" s="1132"/>
      <c r="F47" s="11">
        <v>2.62</v>
      </c>
      <c r="G47" s="12">
        <v>1.86</v>
      </c>
      <c r="H47" s="12">
        <v>3.16</v>
      </c>
      <c r="I47" s="12">
        <v>3.47</v>
      </c>
      <c r="J47" s="13">
        <v>3.24</v>
      </c>
    </row>
    <row r="48" spans="2:10" ht="57.75" customHeight="1" x14ac:dyDescent="0.2">
      <c r="B48" s="14"/>
      <c r="C48" s="1133" t="s">
        <v>4</v>
      </c>
      <c r="D48" s="1133"/>
      <c r="E48" s="1134"/>
      <c r="F48" s="15">
        <v>0.3</v>
      </c>
      <c r="G48" s="16">
        <v>7.0000000000000007E-2</v>
      </c>
      <c r="H48" s="16">
        <v>0.22</v>
      </c>
      <c r="I48" s="16">
        <v>0.25</v>
      </c>
      <c r="J48" s="17">
        <v>0.33</v>
      </c>
    </row>
    <row r="49" spans="2:10" ht="57.75" customHeight="1" thickBot="1" x14ac:dyDescent="0.25">
      <c r="B49" s="18"/>
      <c r="C49" s="1135" t="s">
        <v>5</v>
      </c>
      <c r="D49" s="1135"/>
      <c r="E49" s="1136"/>
      <c r="F49" s="19" t="s">
        <v>544</v>
      </c>
      <c r="G49" s="20" t="s">
        <v>545</v>
      </c>
      <c r="H49" s="20">
        <v>1.53</v>
      </c>
      <c r="I49" s="20">
        <v>0.25</v>
      </c>
      <c r="J49" s="21" t="s">
        <v>546</v>
      </c>
    </row>
    <row r="50" spans="2:10" ht="13" x14ac:dyDescent="0.2"/>
  </sheetData>
  <sheetProtection algorithmName="SHA-512" hashValue="Z5Z5nPlNnmrveNXONRm+M945Vo3fYm95Fs5YlPnTV/eSsdljLDe8ixUxkbye/OHsHfYsqALeJq4JJp81Jiqgcw==" saltValue="WRktafzQ1NQBC+nHfkEhv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539</v>
      </c>
      <c r="G33" s="29" t="s">
        <v>540</v>
      </c>
      <c r="H33" s="29" t="s">
        <v>541</v>
      </c>
      <c r="I33" s="29" t="s">
        <v>542</v>
      </c>
      <c r="J33" s="30" t="s">
        <v>543</v>
      </c>
      <c r="K33" s="22"/>
      <c r="L33" s="22"/>
      <c r="M33" s="22"/>
      <c r="N33" s="22"/>
      <c r="O33" s="22"/>
      <c r="P33" s="22"/>
    </row>
    <row r="34" spans="1:16" ht="39" customHeight="1" x14ac:dyDescent="0.2">
      <c r="A34" s="22"/>
      <c r="B34" s="31"/>
      <c r="C34" s="1141" t="s">
        <v>547</v>
      </c>
      <c r="D34" s="1141"/>
      <c r="E34" s="1142"/>
      <c r="F34" s="32" t="s">
        <v>548</v>
      </c>
      <c r="G34" s="33" t="s">
        <v>549</v>
      </c>
      <c r="H34" s="33" t="s">
        <v>550</v>
      </c>
      <c r="I34" s="33" t="s">
        <v>551</v>
      </c>
      <c r="J34" s="34" t="s">
        <v>551</v>
      </c>
      <c r="K34" s="22"/>
      <c r="L34" s="22"/>
      <c r="M34" s="22"/>
      <c r="N34" s="22"/>
      <c r="O34" s="22"/>
      <c r="P34" s="22"/>
    </row>
    <row r="35" spans="1:16" ht="39" customHeight="1" x14ac:dyDescent="0.2">
      <c r="A35" s="22"/>
      <c r="B35" s="35"/>
      <c r="C35" s="1137" t="s">
        <v>552</v>
      </c>
      <c r="D35" s="1137"/>
      <c r="E35" s="1138"/>
      <c r="F35" s="36">
        <v>26.6</v>
      </c>
      <c r="G35" s="37">
        <v>27.83</v>
      </c>
      <c r="H35" s="37">
        <v>24.43</v>
      </c>
      <c r="I35" s="37">
        <v>24.27</v>
      </c>
      <c r="J35" s="38">
        <v>26.56</v>
      </c>
      <c r="K35" s="22"/>
      <c r="L35" s="22"/>
      <c r="M35" s="22"/>
      <c r="N35" s="22"/>
      <c r="O35" s="22"/>
      <c r="P35" s="22"/>
    </row>
    <row r="36" spans="1:16" ht="39" customHeight="1" x14ac:dyDescent="0.2">
      <c r="A36" s="22"/>
      <c r="B36" s="35"/>
      <c r="C36" s="1137" t="s">
        <v>553</v>
      </c>
      <c r="D36" s="1137"/>
      <c r="E36" s="1138"/>
      <c r="F36" s="36">
        <v>8.48</v>
      </c>
      <c r="G36" s="37">
        <v>8.94</v>
      </c>
      <c r="H36" s="37">
        <v>9.44</v>
      </c>
      <c r="I36" s="37">
        <v>9.16</v>
      </c>
      <c r="J36" s="38">
        <v>7.08</v>
      </c>
      <c r="K36" s="22"/>
      <c r="L36" s="22"/>
      <c r="M36" s="22"/>
      <c r="N36" s="22"/>
      <c r="O36" s="22"/>
      <c r="P36" s="22"/>
    </row>
    <row r="37" spans="1:16" ht="39" customHeight="1" x14ac:dyDescent="0.2">
      <c r="A37" s="22"/>
      <c r="B37" s="35"/>
      <c r="C37" s="1137" t="s">
        <v>554</v>
      </c>
      <c r="D37" s="1137"/>
      <c r="E37" s="1138"/>
      <c r="F37" s="36">
        <v>6.17</v>
      </c>
      <c r="G37" s="37">
        <v>6.06</v>
      </c>
      <c r="H37" s="37">
        <v>6.41</v>
      </c>
      <c r="I37" s="37">
        <v>6.81</v>
      </c>
      <c r="J37" s="38">
        <v>5.86</v>
      </c>
      <c r="K37" s="22"/>
      <c r="L37" s="22"/>
      <c r="M37" s="22"/>
      <c r="N37" s="22"/>
      <c r="O37" s="22"/>
      <c r="P37" s="22"/>
    </row>
    <row r="38" spans="1:16" ht="39" customHeight="1" x14ac:dyDescent="0.2">
      <c r="A38" s="22"/>
      <c r="B38" s="35"/>
      <c r="C38" s="1137" t="s">
        <v>555</v>
      </c>
      <c r="D38" s="1137"/>
      <c r="E38" s="1138"/>
      <c r="F38" s="36">
        <v>0</v>
      </c>
      <c r="G38" s="37">
        <v>0.7</v>
      </c>
      <c r="H38" s="37">
        <v>1.17</v>
      </c>
      <c r="I38" s="37">
        <v>1.54</v>
      </c>
      <c r="J38" s="38">
        <v>1.83</v>
      </c>
      <c r="K38" s="22"/>
      <c r="L38" s="22"/>
      <c r="M38" s="22"/>
      <c r="N38" s="22"/>
      <c r="O38" s="22"/>
      <c r="P38" s="22"/>
    </row>
    <row r="39" spans="1:16" ht="39" customHeight="1" x14ac:dyDescent="0.2">
      <c r="A39" s="22"/>
      <c r="B39" s="35"/>
      <c r="C39" s="1137" t="s">
        <v>556</v>
      </c>
      <c r="D39" s="1137"/>
      <c r="E39" s="1138"/>
      <c r="F39" s="36">
        <v>3.82</v>
      </c>
      <c r="G39" s="37">
        <v>3.33</v>
      </c>
      <c r="H39" s="37">
        <v>2.09</v>
      </c>
      <c r="I39" s="37">
        <v>1.32</v>
      </c>
      <c r="J39" s="38">
        <v>1.39</v>
      </c>
      <c r="K39" s="22"/>
      <c r="L39" s="22"/>
      <c r="M39" s="22"/>
      <c r="N39" s="22"/>
      <c r="O39" s="22"/>
      <c r="P39" s="22"/>
    </row>
    <row r="40" spans="1:16" ht="39" customHeight="1" x14ac:dyDescent="0.2">
      <c r="A40" s="22"/>
      <c r="B40" s="35"/>
      <c r="C40" s="1137" t="s">
        <v>557</v>
      </c>
      <c r="D40" s="1137"/>
      <c r="E40" s="1138"/>
      <c r="F40" s="36">
        <v>1.66</v>
      </c>
      <c r="G40" s="37">
        <v>1.38</v>
      </c>
      <c r="H40" s="37">
        <v>0.72</v>
      </c>
      <c r="I40" s="37">
        <v>0.71</v>
      </c>
      <c r="J40" s="38">
        <v>0.76</v>
      </c>
      <c r="K40" s="22"/>
      <c r="L40" s="22"/>
      <c r="M40" s="22"/>
      <c r="N40" s="22"/>
      <c r="O40" s="22"/>
      <c r="P40" s="22"/>
    </row>
    <row r="41" spans="1:16" ht="39" customHeight="1" x14ac:dyDescent="0.2">
      <c r="A41" s="22"/>
      <c r="B41" s="35"/>
      <c r="C41" s="1137" t="s">
        <v>558</v>
      </c>
      <c r="D41" s="1137"/>
      <c r="E41" s="1138"/>
      <c r="F41" s="36">
        <v>0.77</v>
      </c>
      <c r="G41" s="37">
        <v>1.05</v>
      </c>
      <c r="H41" s="37">
        <v>0.69</v>
      </c>
      <c r="I41" s="37">
        <v>0.96</v>
      </c>
      <c r="J41" s="38">
        <v>0.56000000000000005</v>
      </c>
      <c r="K41" s="22"/>
      <c r="L41" s="22"/>
      <c r="M41" s="22"/>
      <c r="N41" s="22"/>
      <c r="O41" s="22"/>
      <c r="P41" s="22"/>
    </row>
    <row r="42" spans="1:16" ht="39" customHeight="1" x14ac:dyDescent="0.2">
      <c r="A42" s="22"/>
      <c r="B42" s="39"/>
      <c r="C42" s="1137" t="s">
        <v>559</v>
      </c>
      <c r="D42" s="1137"/>
      <c r="E42" s="1138"/>
      <c r="F42" s="36" t="s">
        <v>501</v>
      </c>
      <c r="G42" s="37" t="s">
        <v>501</v>
      </c>
      <c r="H42" s="37" t="s">
        <v>501</v>
      </c>
      <c r="I42" s="37" t="s">
        <v>501</v>
      </c>
      <c r="J42" s="38" t="s">
        <v>501</v>
      </c>
      <c r="K42" s="22"/>
      <c r="L42" s="22"/>
      <c r="M42" s="22"/>
      <c r="N42" s="22"/>
      <c r="O42" s="22"/>
      <c r="P42" s="22"/>
    </row>
    <row r="43" spans="1:16" ht="39" customHeight="1" thickBot="1" x14ac:dyDescent="0.25">
      <c r="A43" s="22"/>
      <c r="B43" s="40"/>
      <c r="C43" s="1139" t="s">
        <v>560</v>
      </c>
      <c r="D43" s="1139"/>
      <c r="E43" s="1140"/>
      <c r="F43" s="41">
        <v>0.85</v>
      </c>
      <c r="G43" s="42">
        <v>0.9</v>
      </c>
      <c r="H43" s="42">
        <v>0.84</v>
      </c>
      <c r="I43" s="42">
        <v>0.94</v>
      </c>
      <c r="J43" s="43">
        <v>0.97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5yymHpt3uWPOewn6Q305Pc+rY7v/Xe/ubTv0xNCQ6c1tcFYX9gIEJJG3Wnf8GbG8fm9KIkNZ9J0sq++CctAw4Q==" saltValue="c151MiC6bQGdtZOF1VhH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539</v>
      </c>
      <c r="L44" s="54" t="s">
        <v>540</v>
      </c>
      <c r="M44" s="54" t="s">
        <v>541</v>
      </c>
      <c r="N44" s="54" t="s">
        <v>542</v>
      </c>
      <c r="O44" s="55" t="s">
        <v>543</v>
      </c>
      <c r="P44" s="46"/>
      <c r="Q44" s="46"/>
      <c r="R44" s="46"/>
      <c r="S44" s="46"/>
      <c r="T44" s="46"/>
      <c r="U44" s="46"/>
    </row>
    <row r="45" spans="1:21" ht="30.75" customHeight="1" x14ac:dyDescent="0.2">
      <c r="A45" s="46"/>
      <c r="B45" s="1143" t="s">
        <v>9</v>
      </c>
      <c r="C45" s="1144"/>
      <c r="D45" s="56"/>
      <c r="E45" s="1149" t="s">
        <v>10</v>
      </c>
      <c r="F45" s="1149"/>
      <c r="G45" s="1149"/>
      <c r="H45" s="1149"/>
      <c r="I45" s="1149"/>
      <c r="J45" s="1150"/>
      <c r="K45" s="57">
        <v>46454</v>
      </c>
      <c r="L45" s="58">
        <v>43314</v>
      </c>
      <c r="M45" s="58">
        <v>40219</v>
      </c>
      <c r="N45" s="58">
        <v>39836</v>
      </c>
      <c r="O45" s="59">
        <v>39953</v>
      </c>
      <c r="P45" s="46"/>
      <c r="Q45" s="46"/>
      <c r="R45" s="46"/>
      <c r="S45" s="46"/>
      <c r="T45" s="46"/>
      <c r="U45" s="46"/>
    </row>
    <row r="46" spans="1:21" ht="30.75" customHeight="1" x14ac:dyDescent="0.2">
      <c r="A46" s="46"/>
      <c r="B46" s="1145"/>
      <c r="C46" s="1146"/>
      <c r="D46" s="60"/>
      <c r="E46" s="1151" t="s">
        <v>11</v>
      </c>
      <c r="F46" s="1151"/>
      <c r="G46" s="1151"/>
      <c r="H46" s="1151"/>
      <c r="I46" s="1151"/>
      <c r="J46" s="1152"/>
      <c r="K46" s="61" t="s">
        <v>501</v>
      </c>
      <c r="L46" s="62" t="s">
        <v>501</v>
      </c>
      <c r="M46" s="62" t="s">
        <v>501</v>
      </c>
      <c r="N46" s="62" t="s">
        <v>501</v>
      </c>
      <c r="O46" s="63" t="s">
        <v>501</v>
      </c>
      <c r="P46" s="46"/>
      <c r="Q46" s="46"/>
      <c r="R46" s="46"/>
      <c r="S46" s="46"/>
      <c r="T46" s="46"/>
      <c r="U46" s="46"/>
    </row>
    <row r="47" spans="1:21" ht="30.75" customHeight="1" x14ac:dyDescent="0.2">
      <c r="A47" s="46"/>
      <c r="B47" s="1145"/>
      <c r="C47" s="1146"/>
      <c r="D47" s="60"/>
      <c r="E47" s="1151" t="s">
        <v>12</v>
      </c>
      <c r="F47" s="1151"/>
      <c r="G47" s="1151"/>
      <c r="H47" s="1151"/>
      <c r="I47" s="1151"/>
      <c r="J47" s="1152"/>
      <c r="K47" s="61">
        <v>42879</v>
      </c>
      <c r="L47" s="62">
        <v>44716</v>
      </c>
      <c r="M47" s="62">
        <v>46696</v>
      </c>
      <c r="N47" s="62">
        <v>48432</v>
      </c>
      <c r="O47" s="63">
        <v>49851</v>
      </c>
      <c r="P47" s="46"/>
      <c r="Q47" s="46"/>
      <c r="R47" s="46"/>
      <c r="S47" s="46"/>
      <c r="T47" s="46"/>
      <c r="U47" s="46"/>
    </row>
    <row r="48" spans="1:21" ht="30.75" customHeight="1" x14ac:dyDescent="0.2">
      <c r="A48" s="46"/>
      <c r="B48" s="1145"/>
      <c r="C48" s="1146"/>
      <c r="D48" s="60"/>
      <c r="E48" s="1151" t="s">
        <v>13</v>
      </c>
      <c r="F48" s="1151"/>
      <c r="G48" s="1151"/>
      <c r="H48" s="1151"/>
      <c r="I48" s="1151"/>
      <c r="J48" s="1152"/>
      <c r="K48" s="61">
        <v>15259</v>
      </c>
      <c r="L48" s="62">
        <v>15527</v>
      </c>
      <c r="M48" s="62">
        <v>16277</v>
      </c>
      <c r="N48" s="62">
        <v>15801</v>
      </c>
      <c r="O48" s="63">
        <v>17119</v>
      </c>
      <c r="P48" s="46"/>
      <c r="Q48" s="46"/>
      <c r="R48" s="46"/>
      <c r="S48" s="46"/>
      <c r="T48" s="46"/>
      <c r="U48" s="46"/>
    </row>
    <row r="49" spans="1:21" ht="30.75" customHeight="1" x14ac:dyDescent="0.2">
      <c r="A49" s="46"/>
      <c r="B49" s="1145"/>
      <c r="C49" s="1146"/>
      <c r="D49" s="60"/>
      <c r="E49" s="1151" t="s">
        <v>14</v>
      </c>
      <c r="F49" s="1151"/>
      <c r="G49" s="1151"/>
      <c r="H49" s="1151"/>
      <c r="I49" s="1151"/>
      <c r="J49" s="1152"/>
      <c r="K49" s="61">
        <v>161</v>
      </c>
      <c r="L49" s="62">
        <v>144</v>
      </c>
      <c r="M49" s="62">
        <v>12</v>
      </c>
      <c r="N49" s="62">
        <v>12</v>
      </c>
      <c r="O49" s="63">
        <v>12</v>
      </c>
      <c r="P49" s="46"/>
      <c r="Q49" s="46"/>
      <c r="R49" s="46"/>
      <c r="S49" s="46"/>
      <c r="T49" s="46"/>
      <c r="U49" s="46"/>
    </row>
    <row r="50" spans="1:21" ht="30.75" customHeight="1" x14ac:dyDescent="0.2">
      <c r="A50" s="46"/>
      <c r="B50" s="1145"/>
      <c r="C50" s="1146"/>
      <c r="D50" s="60"/>
      <c r="E50" s="1151" t="s">
        <v>15</v>
      </c>
      <c r="F50" s="1151"/>
      <c r="G50" s="1151"/>
      <c r="H50" s="1151"/>
      <c r="I50" s="1151"/>
      <c r="J50" s="1152"/>
      <c r="K50" s="61">
        <v>587</v>
      </c>
      <c r="L50" s="62">
        <v>579</v>
      </c>
      <c r="M50" s="62">
        <v>620</v>
      </c>
      <c r="N50" s="62">
        <v>616</v>
      </c>
      <c r="O50" s="63">
        <v>990</v>
      </c>
      <c r="P50" s="46"/>
      <c r="Q50" s="46"/>
      <c r="R50" s="46"/>
      <c r="S50" s="46"/>
      <c r="T50" s="46"/>
      <c r="U50" s="46"/>
    </row>
    <row r="51" spans="1:21" ht="30.75" customHeight="1" x14ac:dyDescent="0.2">
      <c r="A51" s="46"/>
      <c r="B51" s="1147"/>
      <c r="C51" s="1148"/>
      <c r="D51" s="64"/>
      <c r="E51" s="1151" t="s">
        <v>16</v>
      </c>
      <c r="F51" s="1151"/>
      <c r="G51" s="1151"/>
      <c r="H51" s="1151"/>
      <c r="I51" s="1151"/>
      <c r="J51" s="1152"/>
      <c r="K51" s="61" t="s">
        <v>501</v>
      </c>
      <c r="L51" s="62" t="s">
        <v>501</v>
      </c>
      <c r="M51" s="62" t="s">
        <v>501</v>
      </c>
      <c r="N51" s="62" t="s">
        <v>501</v>
      </c>
      <c r="O51" s="63" t="s">
        <v>501</v>
      </c>
      <c r="P51" s="46"/>
      <c r="Q51" s="46"/>
      <c r="R51" s="46"/>
      <c r="S51" s="46"/>
      <c r="T51" s="46"/>
      <c r="U51" s="46"/>
    </row>
    <row r="52" spans="1:21" ht="30.75" customHeight="1" x14ac:dyDescent="0.2">
      <c r="A52" s="46"/>
      <c r="B52" s="1153" t="s">
        <v>17</v>
      </c>
      <c r="C52" s="1154"/>
      <c r="D52" s="64"/>
      <c r="E52" s="1151" t="s">
        <v>18</v>
      </c>
      <c r="F52" s="1151"/>
      <c r="G52" s="1151"/>
      <c r="H52" s="1151"/>
      <c r="I52" s="1151"/>
      <c r="J52" s="1152"/>
      <c r="K52" s="61">
        <v>89541</v>
      </c>
      <c r="L52" s="62">
        <v>85784</v>
      </c>
      <c r="M52" s="62">
        <v>86057</v>
      </c>
      <c r="N52" s="62">
        <v>83845</v>
      </c>
      <c r="O52" s="63">
        <v>87538</v>
      </c>
      <c r="P52" s="46"/>
      <c r="Q52" s="46"/>
      <c r="R52" s="46"/>
      <c r="S52" s="46"/>
      <c r="T52" s="46"/>
      <c r="U52" s="46"/>
    </row>
    <row r="53" spans="1:21" ht="30.75" customHeight="1" thickBot="1" x14ac:dyDescent="0.25">
      <c r="A53" s="46"/>
      <c r="B53" s="1155" t="s">
        <v>19</v>
      </c>
      <c r="C53" s="1156"/>
      <c r="D53" s="65"/>
      <c r="E53" s="1157" t="s">
        <v>20</v>
      </c>
      <c r="F53" s="1157"/>
      <c r="G53" s="1157"/>
      <c r="H53" s="1157"/>
      <c r="I53" s="1157"/>
      <c r="J53" s="1158"/>
      <c r="K53" s="66">
        <v>15799</v>
      </c>
      <c r="L53" s="67">
        <v>18496</v>
      </c>
      <c r="M53" s="67">
        <v>17767</v>
      </c>
      <c r="N53" s="67">
        <v>20852</v>
      </c>
      <c r="O53" s="68">
        <v>20387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561</v>
      </c>
      <c r="L57" s="79" t="s">
        <v>562</v>
      </c>
      <c r="M57" s="79" t="s">
        <v>563</v>
      </c>
      <c r="N57" s="79" t="s">
        <v>564</v>
      </c>
      <c r="O57" s="80" t="s">
        <v>565</v>
      </c>
      <c r="P57" s="46"/>
      <c r="Q57" s="46"/>
      <c r="R57" s="46"/>
      <c r="S57" s="46"/>
      <c r="T57" s="46"/>
      <c r="U57" s="46"/>
    </row>
    <row r="58" spans="1:21" ht="31.5" customHeight="1" x14ac:dyDescent="0.2">
      <c r="B58" s="1159" t="s">
        <v>24</v>
      </c>
      <c r="C58" s="1160"/>
      <c r="D58" s="1165" t="s">
        <v>25</v>
      </c>
      <c r="E58" s="1166"/>
      <c r="F58" s="1166"/>
      <c r="G58" s="1166"/>
      <c r="H58" s="1166"/>
      <c r="I58" s="1166"/>
      <c r="J58" s="1167"/>
      <c r="K58" s="81">
        <v>30567</v>
      </c>
      <c r="L58" s="82">
        <v>35337</v>
      </c>
      <c r="M58" s="82">
        <v>24977</v>
      </c>
      <c r="N58" s="82">
        <v>20656</v>
      </c>
      <c r="O58" s="83">
        <v>24534</v>
      </c>
    </row>
    <row r="59" spans="1:21" ht="31.5" customHeight="1" x14ac:dyDescent="0.2">
      <c r="B59" s="1161"/>
      <c r="C59" s="1162"/>
      <c r="D59" s="1168" t="s">
        <v>26</v>
      </c>
      <c r="E59" s="1169"/>
      <c r="F59" s="1169"/>
      <c r="G59" s="1169"/>
      <c r="H59" s="1169"/>
      <c r="I59" s="1169"/>
      <c r="J59" s="1170"/>
      <c r="K59" s="84">
        <v>207321</v>
      </c>
      <c r="L59" s="85">
        <v>221201</v>
      </c>
      <c r="M59" s="85">
        <v>229833</v>
      </c>
      <c r="N59" s="85">
        <v>253577</v>
      </c>
      <c r="O59" s="86">
        <v>274938</v>
      </c>
    </row>
    <row r="60" spans="1:21" ht="31.5" customHeight="1" thickBot="1" x14ac:dyDescent="0.25">
      <c r="B60" s="1163"/>
      <c r="C60" s="1164"/>
      <c r="D60" s="1171" t="s">
        <v>27</v>
      </c>
      <c r="E60" s="1172"/>
      <c r="F60" s="1172"/>
      <c r="G60" s="1172"/>
      <c r="H60" s="1172"/>
      <c r="I60" s="1172"/>
      <c r="J60" s="1173"/>
      <c r="K60" s="87">
        <v>202033</v>
      </c>
      <c r="L60" s="88">
        <v>209013</v>
      </c>
      <c r="M60" s="88">
        <v>213452</v>
      </c>
      <c r="N60" s="88">
        <v>238182</v>
      </c>
      <c r="O60" s="89">
        <v>267643</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PBiup8ndIuYmBMY9qoPp2D5OFbH3QdsMuSgNjjMBlTo+FQ5QEqvS8qXry2l/hlumpqpJx5zeR8ho2ukdQ/2NA==" saltValue="FuKIjcM2hzLNA8mW/3pag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539</v>
      </c>
      <c r="J40" s="101" t="s">
        <v>540</v>
      </c>
      <c r="K40" s="101" t="s">
        <v>541</v>
      </c>
      <c r="L40" s="101" t="s">
        <v>542</v>
      </c>
      <c r="M40" s="102" t="s">
        <v>543</v>
      </c>
    </row>
    <row r="41" spans="2:13" ht="27.75" customHeight="1" x14ac:dyDescent="0.2">
      <c r="B41" s="1174" t="s">
        <v>30</v>
      </c>
      <c r="C41" s="1175"/>
      <c r="D41" s="103"/>
      <c r="E41" s="1180" t="s">
        <v>31</v>
      </c>
      <c r="F41" s="1180"/>
      <c r="G41" s="1180"/>
      <c r="H41" s="1181"/>
      <c r="I41" s="342">
        <v>1256347</v>
      </c>
      <c r="J41" s="343">
        <v>1302898</v>
      </c>
      <c r="K41" s="343">
        <v>1347560</v>
      </c>
      <c r="L41" s="343">
        <v>1375102</v>
      </c>
      <c r="M41" s="344">
        <v>1390372</v>
      </c>
    </row>
    <row r="42" spans="2:13" ht="27.75" customHeight="1" x14ac:dyDescent="0.2">
      <c r="B42" s="1176"/>
      <c r="C42" s="1177"/>
      <c r="D42" s="104"/>
      <c r="E42" s="1182" t="s">
        <v>32</v>
      </c>
      <c r="F42" s="1182"/>
      <c r="G42" s="1182"/>
      <c r="H42" s="1183"/>
      <c r="I42" s="345">
        <v>12625</v>
      </c>
      <c r="J42" s="346">
        <v>9266</v>
      </c>
      <c r="K42" s="346">
        <v>8137</v>
      </c>
      <c r="L42" s="346">
        <v>7313</v>
      </c>
      <c r="M42" s="347">
        <v>6152</v>
      </c>
    </row>
    <row r="43" spans="2:13" ht="27.75" customHeight="1" x14ac:dyDescent="0.2">
      <c r="B43" s="1176"/>
      <c r="C43" s="1177"/>
      <c r="D43" s="104"/>
      <c r="E43" s="1182" t="s">
        <v>33</v>
      </c>
      <c r="F43" s="1182"/>
      <c r="G43" s="1182"/>
      <c r="H43" s="1183"/>
      <c r="I43" s="345">
        <v>159851</v>
      </c>
      <c r="J43" s="346">
        <v>144417</v>
      </c>
      <c r="K43" s="346">
        <v>163536</v>
      </c>
      <c r="L43" s="346">
        <v>180870</v>
      </c>
      <c r="M43" s="347">
        <v>186873</v>
      </c>
    </row>
    <row r="44" spans="2:13" ht="27.75" customHeight="1" x14ac:dyDescent="0.2">
      <c r="B44" s="1176"/>
      <c r="C44" s="1177"/>
      <c r="D44" s="104"/>
      <c r="E44" s="1182" t="s">
        <v>34</v>
      </c>
      <c r="F44" s="1182"/>
      <c r="G44" s="1182"/>
      <c r="H44" s="1183"/>
      <c r="I44" s="345">
        <v>302</v>
      </c>
      <c r="J44" s="346">
        <v>162</v>
      </c>
      <c r="K44" s="346">
        <v>154</v>
      </c>
      <c r="L44" s="346">
        <v>145</v>
      </c>
      <c r="M44" s="347">
        <v>134</v>
      </c>
    </row>
    <row r="45" spans="2:13" ht="27.75" customHeight="1" x14ac:dyDescent="0.2">
      <c r="B45" s="1176"/>
      <c r="C45" s="1177"/>
      <c r="D45" s="104"/>
      <c r="E45" s="1182" t="s">
        <v>35</v>
      </c>
      <c r="F45" s="1182"/>
      <c r="G45" s="1182"/>
      <c r="H45" s="1183"/>
      <c r="I45" s="345">
        <v>128896</v>
      </c>
      <c r="J45" s="346">
        <v>126295</v>
      </c>
      <c r="K45" s="346">
        <v>124080</v>
      </c>
      <c r="L45" s="346">
        <v>120572</v>
      </c>
      <c r="M45" s="347">
        <v>125071</v>
      </c>
    </row>
    <row r="46" spans="2:13" ht="27.75" customHeight="1" x14ac:dyDescent="0.2">
      <c r="B46" s="1176"/>
      <c r="C46" s="1177"/>
      <c r="D46" s="105"/>
      <c r="E46" s="1182" t="s">
        <v>36</v>
      </c>
      <c r="F46" s="1182"/>
      <c r="G46" s="1182"/>
      <c r="H46" s="1183"/>
      <c r="I46" s="345">
        <v>6081</v>
      </c>
      <c r="J46" s="346">
        <v>2629</v>
      </c>
      <c r="K46" s="346">
        <v>348</v>
      </c>
      <c r="L46" s="346">
        <v>1006</v>
      </c>
      <c r="M46" s="347">
        <v>1664</v>
      </c>
    </row>
    <row r="47" spans="2:13" ht="27.75" customHeight="1" x14ac:dyDescent="0.2">
      <c r="B47" s="1176"/>
      <c r="C47" s="1177"/>
      <c r="D47" s="106"/>
      <c r="E47" s="1184" t="s">
        <v>37</v>
      </c>
      <c r="F47" s="1185"/>
      <c r="G47" s="1185"/>
      <c r="H47" s="1186"/>
      <c r="I47" s="345" t="s">
        <v>501</v>
      </c>
      <c r="J47" s="346" t="s">
        <v>501</v>
      </c>
      <c r="K47" s="346" t="s">
        <v>501</v>
      </c>
      <c r="L47" s="346" t="s">
        <v>501</v>
      </c>
      <c r="M47" s="347" t="s">
        <v>501</v>
      </c>
    </row>
    <row r="48" spans="2:13" ht="27.75" customHeight="1" x14ac:dyDescent="0.2">
      <c r="B48" s="1176"/>
      <c r="C48" s="1177"/>
      <c r="D48" s="104"/>
      <c r="E48" s="1182" t="s">
        <v>38</v>
      </c>
      <c r="F48" s="1182"/>
      <c r="G48" s="1182"/>
      <c r="H48" s="1183"/>
      <c r="I48" s="345" t="s">
        <v>501</v>
      </c>
      <c r="J48" s="346" t="s">
        <v>501</v>
      </c>
      <c r="K48" s="346" t="s">
        <v>501</v>
      </c>
      <c r="L48" s="346" t="s">
        <v>501</v>
      </c>
      <c r="M48" s="347" t="s">
        <v>501</v>
      </c>
    </row>
    <row r="49" spans="2:13" ht="27.75" customHeight="1" x14ac:dyDescent="0.2">
      <c r="B49" s="1178"/>
      <c r="C49" s="1179"/>
      <c r="D49" s="104"/>
      <c r="E49" s="1182" t="s">
        <v>39</v>
      </c>
      <c r="F49" s="1182"/>
      <c r="G49" s="1182"/>
      <c r="H49" s="1183"/>
      <c r="I49" s="345" t="s">
        <v>501</v>
      </c>
      <c r="J49" s="346" t="s">
        <v>501</v>
      </c>
      <c r="K49" s="346" t="s">
        <v>501</v>
      </c>
      <c r="L49" s="346" t="s">
        <v>501</v>
      </c>
      <c r="M49" s="347" t="s">
        <v>501</v>
      </c>
    </row>
    <row r="50" spans="2:13" ht="27.75" customHeight="1" x14ac:dyDescent="0.2">
      <c r="B50" s="1187" t="s">
        <v>40</v>
      </c>
      <c r="C50" s="1188"/>
      <c r="D50" s="107"/>
      <c r="E50" s="1182" t="s">
        <v>41</v>
      </c>
      <c r="F50" s="1182"/>
      <c r="G50" s="1182"/>
      <c r="H50" s="1183"/>
      <c r="I50" s="345">
        <v>315291</v>
      </c>
      <c r="J50" s="346">
        <v>334226</v>
      </c>
      <c r="K50" s="346">
        <v>388248</v>
      </c>
      <c r="L50" s="346">
        <v>427679</v>
      </c>
      <c r="M50" s="347">
        <v>456435</v>
      </c>
    </row>
    <row r="51" spans="2:13" ht="27.75" customHeight="1" x14ac:dyDescent="0.2">
      <c r="B51" s="1176"/>
      <c r="C51" s="1177"/>
      <c r="D51" s="104"/>
      <c r="E51" s="1182" t="s">
        <v>42</v>
      </c>
      <c r="F51" s="1182"/>
      <c r="G51" s="1182"/>
      <c r="H51" s="1183"/>
      <c r="I51" s="345">
        <v>207043</v>
      </c>
      <c r="J51" s="346">
        <v>207734</v>
      </c>
      <c r="K51" s="346">
        <v>208776</v>
      </c>
      <c r="L51" s="346">
        <v>200650</v>
      </c>
      <c r="M51" s="347">
        <v>198910</v>
      </c>
    </row>
    <row r="52" spans="2:13" ht="27.75" customHeight="1" x14ac:dyDescent="0.2">
      <c r="B52" s="1178"/>
      <c r="C52" s="1179"/>
      <c r="D52" s="104"/>
      <c r="E52" s="1182" t="s">
        <v>43</v>
      </c>
      <c r="F52" s="1182"/>
      <c r="G52" s="1182"/>
      <c r="H52" s="1183"/>
      <c r="I52" s="345">
        <v>789859</v>
      </c>
      <c r="J52" s="346">
        <v>804996</v>
      </c>
      <c r="K52" s="346">
        <v>817714</v>
      </c>
      <c r="L52" s="346">
        <v>816493</v>
      </c>
      <c r="M52" s="347">
        <v>803890</v>
      </c>
    </row>
    <row r="53" spans="2:13" ht="27.75" customHeight="1" thickBot="1" x14ac:dyDescent="0.25">
      <c r="B53" s="1189" t="s">
        <v>19</v>
      </c>
      <c r="C53" s="1190"/>
      <c r="D53" s="108"/>
      <c r="E53" s="1191" t="s">
        <v>44</v>
      </c>
      <c r="F53" s="1191"/>
      <c r="G53" s="1191"/>
      <c r="H53" s="1192"/>
      <c r="I53" s="348">
        <v>251909</v>
      </c>
      <c r="J53" s="349">
        <v>238712</v>
      </c>
      <c r="K53" s="349">
        <v>229077</v>
      </c>
      <c r="L53" s="349">
        <v>240187</v>
      </c>
      <c r="M53" s="350">
        <v>251032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J2RSC15Bw2gbbYJT5r3IX1Hh+OYzAV7K3MRAtQZ+2ghe9qeHPTcFeCFdkf3IzatnVpOsV0zR+aqjCBqFhKFulw==" saltValue="SYCZynhGODElCdTaBTpUT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541</v>
      </c>
      <c r="G54" s="117" t="s">
        <v>542</v>
      </c>
      <c r="H54" s="118" t="s">
        <v>543</v>
      </c>
    </row>
    <row r="55" spans="2:8" ht="52.5" customHeight="1" x14ac:dyDescent="0.2">
      <c r="B55" s="119"/>
      <c r="C55" s="1201" t="s">
        <v>46</v>
      </c>
      <c r="D55" s="1201"/>
      <c r="E55" s="1202"/>
      <c r="F55" s="120">
        <v>14562</v>
      </c>
      <c r="G55" s="120">
        <v>15598</v>
      </c>
      <c r="H55" s="121">
        <v>14726</v>
      </c>
    </row>
    <row r="56" spans="2:8" ht="52.5" customHeight="1" x14ac:dyDescent="0.2">
      <c r="B56" s="122"/>
      <c r="C56" s="1203" t="s">
        <v>47</v>
      </c>
      <c r="D56" s="1203"/>
      <c r="E56" s="1204"/>
      <c r="F56" s="123">
        <v>25032</v>
      </c>
      <c r="G56" s="123">
        <v>21791</v>
      </c>
      <c r="H56" s="124">
        <v>23297</v>
      </c>
    </row>
    <row r="57" spans="2:8" ht="53.25" customHeight="1" x14ac:dyDescent="0.2">
      <c r="B57" s="122"/>
      <c r="C57" s="1205" t="s">
        <v>48</v>
      </c>
      <c r="D57" s="1205"/>
      <c r="E57" s="1206"/>
      <c r="F57" s="125">
        <v>28503</v>
      </c>
      <c r="G57" s="125">
        <v>50019</v>
      </c>
      <c r="H57" s="126">
        <v>52164</v>
      </c>
    </row>
    <row r="58" spans="2:8" ht="45.75" customHeight="1" x14ac:dyDescent="0.2">
      <c r="B58" s="127"/>
      <c r="C58" s="1193" t="s">
        <v>604</v>
      </c>
      <c r="D58" s="1194"/>
      <c r="E58" s="1195"/>
      <c r="F58" s="128">
        <v>8300</v>
      </c>
      <c r="G58" s="128">
        <v>9734</v>
      </c>
      <c r="H58" s="129">
        <v>9513</v>
      </c>
    </row>
    <row r="59" spans="2:8" ht="45.75" customHeight="1" x14ac:dyDescent="0.2">
      <c r="B59" s="127"/>
      <c r="C59" s="1193" t="s">
        <v>605</v>
      </c>
      <c r="D59" s="1194"/>
      <c r="E59" s="1195"/>
      <c r="F59" s="128">
        <v>1230</v>
      </c>
      <c r="G59" s="128">
        <v>2433</v>
      </c>
      <c r="H59" s="129">
        <v>3170</v>
      </c>
    </row>
    <row r="60" spans="2:8" ht="45.75" customHeight="1" x14ac:dyDescent="0.2">
      <c r="B60" s="127"/>
      <c r="C60" s="1193" t="s">
        <v>606</v>
      </c>
      <c r="D60" s="1194"/>
      <c r="E60" s="1195"/>
      <c r="F60" s="128">
        <v>0</v>
      </c>
      <c r="G60" s="128">
        <v>0</v>
      </c>
      <c r="H60" s="129">
        <v>2091</v>
      </c>
    </row>
    <row r="61" spans="2:8" ht="45.75" customHeight="1" x14ac:dyDescent="0.2">
      <c r="B61" s="127"/>
      <c r="C61" s="1193" t="s">
        <v>607</v>
      </c>
      <c r="D61" s="1194"/>
      <c r="E61" s="1195"/>
      <c r="F61" s="128">
        <v>1575</v>
      </c>
      <c r="G61" s="128">
        <v>1644</v>
      </c>
      <c r="H61" s="129">
        <v>1625</v>
      </c>
    </row>
    <row r="62" spans="2:8" ht="45.75" customHeight="1" thickBot="1" x14ac:dyDescent="0.25">
      <c r="B62" s="130"/>
      <c r="C62" s="1196" t="s">
        <v>608</v>
      </c>
      <c r="D62" s="1197"/>
      <c r="E62" s="1198"/>
      <c r="F62" s="131">
        <v>185</v>
      </c>
      <c r="G62" s="131">
        <v>894</v>
      </c>
      <c r="H62" s="132">
        <v>1281</v>
      </c>
    </row>
    <row r="63" spans="2:8" ht="52.5" customHeight="1" thickBot="1" x14ac:dyDescent="0.25">
      <c r="B63" s="133"/>
      <c r="C63" s="1199" t="s">
        <v>49</v>
      </c>
      <c r="D63" s="1199"/>
      <c r="E63" s="1200"/>
      <c r="F63" s="134">
        <v>68097</v>
      </c>
      <c r="G63" s="134">
        <v>87409</v>
      </c>
      <c r="H63" s="135">
        <v>90187</v>
      </c>
    </row>
    <row r="64" spans="2:8" ht="13" x14ac:dyDescent="0.2"/>
  </sheetData>
  <sheetProtection algorithmName="SHA-512" hashValue="4J0DZ1GJK4DkivX8Ww5JsbtSVtVtRUlGZdYEFLM6U+tBGC5kfATBtKd1KfOGb6rNJ0cBVeYpWADbAt//mV2xzQ==" saltValue="4+aBV+fpzEkLiH48DUXU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6601F-5918-423C-B858-8DDCAB555C8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55" customWidth="1"/>
    <col min="2" max="107" width="2.453125" style="255" customWidth="1"/>
    <col min="108" max="108" width="6.08984375" style="261" customWidth="1"/>
    <col min="109" max="109" width="5.90625" style="259" customWidth="1"/>
    <col min="110" max="16384" width="8.6328125" style="255" hidden="1"/>
  </cols>
  <sheetData>
    <row r="1" spans="1:109" ht="42.75" customHeight="1" x14ac:dyDescent="0.2">
      <c r="A1" s="1207"/>
      <c r="B1" s="1208"/>
      <c r="DD1" s="255"/>
      <c r="DE1" s="255"/>
    </row>
    <row r="2" spans="1:109" ht="25.5" customHeight="1" x14ac:dyDescent="0.2">
      <c r="A2" s="1209"/>
      <c r="C2" s="1209"/>
      <c r="O2" s="1209"/>
      <c r="P2" s="1209"/>
      <c r="Q2" s="1209"/>
      <c r="R2" s="1209"/>
      <c r="S2" s="1209"/>
      <c r="T2" s="1209"/>
      <c r="U2" s="1209"/>
      <c r="V2" s="1209"/>
      <c r="W2" s="1209"/>
      <c r="X2" s="1209"/>
      <c r="Y2" s="1209"/>
      <c r="Z2" s="1209"/>
      <c r="AA2" s="1209"/>
      <c r="AB2" s="1209"/>
      <c r="AC2" s="1209"/>
      <c r="AD2" s="1209"/>
      <c r="AE2" s="1209"/>
      <c r="AF2" s="1209"/>
      <c r="AG2" s="1209"/>
      <c r="AH2" s="1209"/>
      <c r="AI2" s="1209"/>
      <c r="AU2" s="1209"/>
      <c r="BG2" s="1209"/>
      <c r="BS2" s="1209"/>
      <c r="CE2" s="1209"/>
      <c r="CQ2" s="1209"/>
      <c r="DD2" s="255"/>
      <c r="DE2" s="255"/>
    </row>
    <row r="3" spans="1:109" ht="25.5" customHeight="1" x14ac:dyDescent="0.2">
      <c r="A3" s="1209"/>
      <c r="C3" s="1209"/>
      <c r="O3" s="1209"/>
      <c r="P3" s="1209"/>
      <c r="Q3" s="1209"/>
      <c r="R3" s="1209"/>
      <c r="S3" s="1209"/>
      <c r="T3" s="1209"/>
      <c r="U3" s="1209"/>
      <c r="V3" s="1209"/>
      <c r="W3" s="1209"/>
      <c r="X3" s="1209"/>
      <c r="Y3" s="1209"/>
      <c r="Z3" s="1209"/>
      <c r="AA3" s="1209"/>
      <c r="AB3" s="1209"/>
      <c r="AC3" s="1209"/>
      <c r="AD3" s="1209"/>
      <c r="AE3" s="1209"/>
      <c r="AF3" s="1209"/>
      <c r="AG3" s="1209"/>
      <c r="AH3" s="1209"/>
      <c r="AI3" s="1209"/>
      <c r="AU3" s="1209"/>
      <c r="BG3" s="1209"/>
      <c r="BS3" s="1209"/>
      <c r="CE3" s="1209"/>
      <c r="CQ3" s="1209"/>
      <c r="DD3" s="255"/>
      <c r="DE3" s="255"/>
    </row>
    <row r="4" spans="1:109" s="253" customFormat="1" ht="13" x14ac:dyDescent="0.2">
      <c r="A4" s="1209"/>
      <c r="B4" s="1209"/>
      <c r="C4" s="1209"/>
      <c r="D4" s="1209"/>
      <c r="E4" s="1209"/>
      <c r="F4" s="1209"/>
      <c r="G4" s="1209"/>
      <c r="H4" s="1209"/>
      <c r="I4" s="1209"/>
      <c r="J4" s="1209"/>
      <c r="K4" s="1209"/>
      <c r="L4" s="1209"/>
      <c r="M4" s="1209"/>
      <c r="N4" s="1209"/>
      <c r="O4" s="1209"/>
      <c r="P4" s="1209"/>
      <c r="Q4" s="1209"/>
      <c r="R4" s="1209"/>
      <c r="S4" s="1209"/>
      <c r="T4" s="1209"/>
      <c r="U4" s="1209"/>
      <c r="V4" s="1209"/>
      <c r="W4" s="1209"/>
      <c r="X4" s="1209"/>
      <c r="Y4" s="1209"/>
      <c r="Z4" s="1209"/>
      <c r="AA4" s="1209"/>
      <c r="AB4" s="1209"/>
      <c r="AC4" s="1209"/>
      <c r="AD4" s="1209"/>
      <c r="AE4" s="1209"/>
      <c r="AF4" s="1209"/>
      <c r="AG4" s="1209"/>
      <c r="AH4" s="1209"/>
      <c r="AI4" s="1209"/>
      <c r="AJ4" s="1209"/>
      <c r="AK4" s="1209"/>
      <c r="AL4" s="1209"/>
      <c r="AM4" s="1209"/>
      <c r="AN4" s="1209"/>
      <c r="AO4" s="1209"/>
      <c r="AP4" s="1209"/>
      <c r="AQ4" s="1209"/>
      <c r="AR4" s="1209"/>
      <c r="AS4" s="1209"/>
      <c r="AT4" s="1209"/>
      <c r="AU4" s="1209"/>
      <c r="AV4" s="1209"/>
      <c r="AW4" s="1209"/>
      <c r="AX4" s="1209"/>
      <c r="AY4" s="1209"/>
      <c r="AZ4" s="1209"/>
      <c r="BA4" s="1209"/>
      <c r="BB4" s="1209"/>
      <c r="BC4" s="1209"/>
      <c r="BD4" s="1209"/>
      <c r="BE4" s="1209"/>
      <c r="BF4" s="1209"/>
      <c r="BG4" s="1209"/>
      <c r="BH4" s="1209"/>
      <c r="BI4" s="1209"/>
      <c r="BJ4" s="1209"/>
      <c r="BK4" s="1209"/>
      <c r="BL4" s="1209"/>
      <c r="BM4" s="1209"/>
      <c r="BN4" s="1209"/>
      <c r="BO4" s="1209"/>
      <c r="BP4" s="1209"/>
      <c r="BQ4" s="1209"/>
      <c r="BR4" s="1209"/>
      <c r="BS4" s="1209"/>
      <c r="BT4" s="1209"/>
      <c r="BU4" s="1209"/>
      <c r="BV4" s="1209"/>
      <c r="BW4" s="1209"/>
      <c r="BX4" s="1209"/>
      <c r="BY4" s="1209"/>
      <c r="BZ4" s="1209"/>
      <c r="CA4" s="1209"/>
      <c r="CB4" s="1209"/>
      <c r="CC4" s="1209"/>
      <c r="CD4" s="1209"/>
      <c r="CE4" s="1209"/>
      <c r="CF4" s="1209"/>
      <c r="CG4" s="1209"/>
      <c r="CH4" s="1209"/>
      <c r="CI4" s="1209"/>
      <c r="CJ4" s="1209"/>
      <c r="CK4" s="1209"/>
      <c r="CL4" s="1209"/>
      <c r="CM4" s="1209"/>
      <c r="CN4" s="1209"/>
      <c r="CO4" s="1209"/>
      <c r="CP4" s="1209"/>
      <c r="CQ4" s="1209"/>
      <c r="CR4" s="1209"/>
      <c r="CS4" s="1209"/>
      <c r="CT4" s="1209"/>
      <c r="CU4" s="1209"/>
      <c r="CV4" s="1209"/>
      <c r="CW4" s="1209"/>
      <c r="CX4" s="1209"/>
      <c r="CY4" s="1209"/>
      <c r="CZ4" s="1209"/>
      <c r="DA4" s="1209"/>
      <c r="DB4" s="1209"/>
      <c r="DC4" s="1209"/>
      <c r="DD4" s="1209"/>
      <c r="DE4" s="1209"/>
    </row>
    <row r="5" spans="1:109" s="253" customFormat="1" ht="13" x14ac:dyDescent="0.2">
      <c r="A5" s="1209"/>
      <c r="B5" s="1209"/>
      <c r="C5" s="1209"/>
      <c r="D5" s="1209"/>
      <c r="E5" s="1209"/>
      <c r="F5" s="1209"/>
      <c r="G5" s="1209"/>
      <c r="H5" s="1209"/>
      <c r="I5" s="1209"/>
      <c r="J5" s="1209"/>
      <c r="K5" s="1209"/>
      <c r="L5" s="1209"/>
      <c r="M5" s="1209"/>
      <c r="N5" s="1209"/>
      <c r="O5" s="1209"/>
      <c r="P5" s="1209"/>
      <c r="Q5" s="1209"/>
      <c r="R5" s="1209"/>
      <c r="S5" s="1209"/>
      <c r="T5" s="1209"/>
      <c r="U5" s="1209"/>
      <c r="V5" s="1209"/>
      <c r="W5" s="1209"/>
      <c r="X5" s="1209"/>
      <c r="Y5" s="1209"/>
      <c r="Z5" s="1209"/>
      <c r="AA5" s="1209"/>
      <c r="AB5" s="1209"/>
      <c r="AC5" s="1209"/>
      <c r="AD5" s="1209"/>
      <c r="AE5" s="1209"/>
      <c r="AF5" s="1209"/>
      <c r="AG5" s="1209"/>
      <c r="AH5" s="1209"/>
      <c r="AI5" s="1209"/>
      <c r="AJ5" s="1209"/>
      <c r="AK5" s="1209"/>
      <c r="AL5" s="1209"/>
      <c r="AM5" s="1209"/>
      <c r="AN5" s="1209"/>
      <c r="AO5" s="1209"/>
      <c r="AP5" s="1209"/>
      <c r="AQ5" s="1209"/>
      <c r="AR5" s="1209"/>
      <c r="AS5" s="1209"/>
      <c r="AT5" s="1209"/>
      <c r="AU5" s="1209"/>
      <c r="AV5" s="1209"/>
      <c r="AW5" s="1209"/>
      <c r="AX5" s="1209"/>
      <c r="AY5" s="1209"/>
      <c r="AZ5" s="1209"/>
      <c r="BA5" s="1209"/>
      <c r="BB5" s="1209"/>
      <c r="BC5" s="1209"/>
      <c r="BD5" s="1209"/>
      <c r="BE5" s="1209"/>
      <c r="BF5" s="1209"/>
      <c r="BG5" s="1209"/>
      <c r="BH5" s="1209"/>
      <c r="BI5" s="1209"/>
      <c r="BJ5" s="1209"/>
      <c r="BK5" s="1209"/>
      <c r="BL5" s="1209"/>
      <c r="BM5" s="1209"/>
      <c r="BN5" s="1209"/>
      <c r="BO5" s="1209"/>
      <c r="BP5" s="1209"/>
      <c r="BQ5" s="1209"/>
      <c r="BR5" s="1209"/>
      <c r="BS5" s="1209"/>
      <c r="BT5" s="1209"/>
      <c r="BU5" s="1209"/>
      <c r="BV5" s="1209"/>
      <c r="BW5" s="1209"/>
      <c r="BX5" s="1209"/>
      <c r="BY5" s="1209"/>
      <c r="BZ5" s="1209"/>
      <c r="CA5" s="1209"/>
      <c r="CB5" s="1209"/>
      <c r="CC5" s="1209"/>
      <c r="CD5" s="1209"/>
      <c r="CE5" s="1209"/>
      <c r="CF5" s="1209"/>
      <c r="CG5" s="1209"/>
      <c r="CH5" s="1209"/>
      <c r="CI5" s="1209"/>
      <c r="CJ5" s="1209"/>
      <c r="CK5" s="1209"/>
      <c r="CL5" s="1209"/>
      <c r="CM5" s="1209"/>
      <c r="CN5" s="1209"/>
      <c r="CO5" s="1209"/>
      <c r="CP5" s="1209"/>
      <c r="CQ5" s="1209"/>
      <c r="CR5" s="1209"/>
      <c r="CS5" s="1209"/>
      <c r="CT5" s="1209"/>
      <c r="CU5" s="1209"/>
      <c r="CV5" s="1209"/>
      <c r="CW5" s="1209"/>
      <c r="CX5" s="1209"/>
      <c r="CY5" s="1209"/>
      <c r="CZ5" s="1209"/>
      <c r="DA5" s="1209"/>
      <c r="DB5" s="1209"/>
      <c r="DC5" s="1209"/>
      <c r="DD5" s="1209"/>
      <c r="DE5" s="1209"/>
    </row>
    <row r="6" spans="1:109" s="253" customFormat="1" ht="13" x14ac:dyDescent="0.2">
      <c r="A6" s="1209"/>
      <c r="B6" s="1209"/>
      <c r="C6" s="1209"/>
      <c r="D6" s="1209"/>
      <c r="E6" s="1209"/>
      <c r="F6" s="1209"/>
      <c r="G6" s="1209"/>
      <c r="H6" s="1209"/>
      <c r="I6" s="1209"/>
      <c r="J6" s="1209"/>
      <c r="K6" s="1209"/>
      <c r="L6" s="1209"/>
      <c r="M6" s="1209"/>
      <c r="N6" s="1209"/>
      <c r="O6" s="1209"/>
      <c r="P6" s="1209"/>
      <c r="Q6" s="1209"/>
      <c r="R6" s="1209"/>
      <c r="S6" s="1209"/>
      <c r="T6" s="1209"/>
      <c r="U6" s="1209"/>
      <c r="V6" s="1209"/>
      <c r="W6" s="1209"/>
      <c r="X6" s="1209"/>
      <c r="Y6" s="1209"/>
      <c r="Z6" s="1209"/>
      <c r="AA6" s="1209"/>
      <c r="AB6" s="1209"/>
      <c r="AC6" s="1209"/>
      <c r="AD6" s="1209"/>
      <c r="AE6" s="1209"/>
      <c r="AF6" s="1209"/>
      <c r="AG6" s="1209"/>
      <c r="AH6" s="1209"/>
      <c r="AI6" s="1209"/>
      <c r="AJ6" s="1209"/>
      <c r="AK6" s="1209"/>
      <c r="AL6" s="1209"/>
      <c r="AM6" s="1209"/>
      <c r="AN6" s="1209"/>
      <c r="AO6" s="1209"/>
      <c r="AP6" s="1209"/>
      <c r="AQ6" s="1209"/>
      <c r="AR6" s="1209"/>
      <c r="AS6" s="1209"/>
      <c r="AT6" s="1209"/>
      <c r="AU6" s="1209"/>
      <c r="AV6" s="1209"/>
      <c r="AW6" s="1209"/>
      <c r="AX6" s="1209"/>
      <c r="AY6" s="1209"/>
      <c r="AZ6" s="1209"/>
      <c r="BA6" s="1209"/>
      <c r="BB6" s="1209"/>
      <c r="BC6" s="1209"/>
      <c r="BD6" s="1209"/>
      <c r="BE6" s="1209"/>
      <c r="BF6" s="1209"/>
      <c r="BG6" s="1209"/>
      <c r="BH6" s="1209"/>
      <c r="BI6" s="1209"/>
      <c r="BJ6" s="1209"/>
      <c r="BK6" s="1209"/>
      <c r="BL6" s="1209"/>
      <c r="BM6" s="1209"/>
      <c r="BN6" s="1209"/>
      <c r="BO6" s="1209"/>
      <c r="BP6" s="1209"/>
      <c r="BQ6" s="1209"/>
      <c r="BR6" s="1209"/>
      <c r="BS6" s="1209"/>
      <c r="BT6" s="1209"/>
      <c r="BU6" s="1209"/>
      <c r="BV6" s="1209"/>
      <c r="BW6" s="1209"/>
      <c r="BX6" s="1209"/>
      <c r="BY6" s="1209"/>
      <c r="BZ6" s="1209"/>
      <c r="CA6" s="1209"/>
      <c r="CB6" s="1209"/>
      <c r="CC6" s="1209"/>
      <c r="CD6" s="1209"/>
      <c r="CE6" s="1209"/>
      <c r="CF6" s="1209"/>
      <c r="CG6" s="1209"/>
      <c r="CH6" s="1209"/>
      <c r="CI6" s="1209"/>
      <c r="CJ6" s="1209"/>
      <c r="CK6" s="1209"/>
      <c r="CL6" s="1209"/>
      <c r="CM6" s="1209"/>
      <c r="CN6" s="1209"/>
      <c r="CO6" s="1209"/>
      <c r="CP6" s="1209"/>
      <c r="CQ6" s="1209"/>
      <c r="CR6" s="1209"/>
      <c r="CS6" s="1209"/>
      <c r="CT6" s="1209"/>
      <c r="CU6" s="1209"/>
      <c r="CV6" s="1209"/>
      <c r="CW6" s="1209"/>
      <c r="CX6" s="1209"/>
      <c r="CY6" s="1209"/>
      <c r="CZ6" s="1209"/>
      <c r="DA6" s="1209"/>
      <c r="DB6" s="1209"/>
      <c r="DC6" s="1209"/>
      <c r="DD6" s="1209"/>
      <c r="DE6" s="1209"/>
    </row>
    <row r="7" spans="1:109" s="253" customFormat="1" ht="13" x14ac:dyDescent="0.2">
      <c r="A7" s="1209"/>
      <c r="B7" s="1209"/>
      <c r="C7" s="1209"/>
      <c r="D7" s="1209"/>
      <c r="E7" s="1209"/>
      <c r="F7" s="1209"/>
      <c r="G7" s="1209"/>
      <c r="H7" s="1209"/>
      <c r="I7" s="1209"/>
      <c r="J7" s="1209"/>
      <c r="K7" s="1209"/>
      <c r="L7" s="1209"/>
      <c r="M7" s="1209"/>
      <c r="N7" s="1209"/>
      <c r="O7" s="1209"/>
      <c r="P7" s="1209"/>
      <c r="Q7" s="1209"/>
      <c r="R7" s="1209"/>
      <c r="S7" s="1209"/>
      <c r="T7" s="1209"/>
      <c r="U7" s="1209"/>
      <c r="V7" s="1209"/>
      <c r="W7" s="1209"/>
      <c r="X7" s="1209"/>
      <c r="Y7" s="1209"/>
      <c r="Z7" s="1209"/>
      <c r="AA7" s="1209"/>
      <c r="AB7" s="1209"/>
      <c r="AC7" s="1209"/>
      <c r="AD7" s="1209"/>
      <c r="AE7" s="1209"/>
      <c r="AF7" s="1209"/>
      <c r="AG7" s="1209"/>
      <c r="AH7" s="1209"/>
      <c r="AI7" s="1209"/>
      <c r="AJ7" s="1209"/>
      <c r="AK7" s="1209"/>
      <c r="AL7" s="1209"/>
      <c r="AM7" s="1209"/>
      <c r="AN7" s="1209"/>
      <c r="AO7" s="1209"/>
      <c r="AP7" s="1209"/>
      <c r="AQ7" s="1209"/>
      <c r="AR7" s="1209"/>
      <c r="AS7" s="1209"/>
      <c r="AT7" s="1209"/>
      <c r="AU7" s="1209"/>
      <c r="AV7" s="1209"/>
      <c r="AW7" s="1209"/>
      <c r="AX7" s="1209"/>
      <c r="AY7" s="1209"/>
      <c r="AZ7" s="1209"/>
      <c r="BA7" s="1209"/>
      <c r="BB7" s="1209"/>
      <c r="BC7" s="1209"/>
      <c r="BD7" s="1209"/>
      <c r="BE7" s="1209"/>
      <c r="BF7" s="1209"/>
      <c r="BG7" s="1209"/>
      <c r="BH7" s="1209"/>
      <c r="BI7" s="1209"/>
      <c r="BJ7" s="1209"/>
      <c r="BK7" s="1209"/>
      <c r="BL7" s="1209"/>
      <c r="BM7" s="1209"/>
      <c r="BN7" s="1209"/>
      <c r="BO7" s="1209"/>
      <c r="BP7" s="1209"/>
      <c r="BQ7" s="1209"/>
      <c r="BR7" s="1209"/>
      <c r="BS7" s="1209"/>
      <c r="BT7" s="1209"/>
      <c r="BU7" s="1209"/>
      <c r="BV7" s="1209"/>
      <c r="BW7" s="1209"/>
      <c r="BX7" s="1209"/>
      <c r="BY7" s="1209"/>
      <c r="BZ7" s="1209"/>
      <c r="CA7" s="1209"/>
      <c r="CB7" s="1209"/>
      <c r="CC7" s="1209"/>
      <c r="CD7" s="1209"/>
      <c r="CE7" s="1209"/>
      <c r="CF7" s="1209"/>
      <c r="CG7" s="1209"/>
      <c r="CH7" s="1209"/>
      <c r="CI7" s="1209"/>
      <c r="CJ7" s="1209"/>
      <c r="CK7" s="1209"/>
      <c r="CL7" s="1209"/>
      <c r="CM7" s="1209"/>
      <c r="CN7" s="1209"/>
      <c r="CO7" s="1209"/>
      <c r="CP7" s="1209"/>
      <c r="CQ7" s="1209"/>
      <c r="CR7" s="1209"/>
      <c r="CS7" s="1209"/>
      <c r="CT7" s="1209"/>
      <c r="CU7" s="1209"/>
      <c r="CV7" s="1209"/>
      <c r="CW7" s="1209"/>
      <c r="CX7" s="1209"/>
      <c r="CY7" s="1209"/>
      <c r="CZ7" s="1209"/>
      <c r="DA7" s="1209"/>
      <c r="DB7" s="1209"/>
      <c r="DC7" s="1209"/>
      <c r="DD7" s="1209"/>
      <c r="DE7" s="1209"/>
    </row>
    <row r="8" spans="1:109" s="253" customFormat="1" ht="13" x14ac:dyDescent="0.2">
      <c r="A8" s="1209"/>
      <c r="B8" s="1209"/>
      <c r="C8" s="1209"/>
      <c r="D8" s="1209"/>
      <c r="E8" s="1209"/>
      <c r="F8" s="1209"/>
      <c r="G8" s="1209"/>
      <c r="H8" s="1209"/>
      <c r="I8" s="1209"/>
      <c r="J8" s="1209"/>
      <c r="K8" s="1209"/>
      <c r="L8" s="1209"/>
      <c r="M8" s="1209"/>
      <c r="N8" s="1209"/>
      <c r="O8" s="1209"/>
      <c r="P8" s="1209"/>
      <c r="Q8" s="1209"/>
      <c r="R8" s="1209"/>
      <c r="S8" s="1209"/>
      <c r="T8" s="1209"/>
      <c r="U8" s="1209"/>
      <c r="V8" s="1209"/>
      <c r="W8" s="1209"/>
      <c r="X8" s="1209"/>
      <c r="Y8" s="1209"/>
      <c r="Z8" s="1209"/>
      <c r="AA8" s="1209"/>
      <c r="AB8" s="1209"/>
      <c r="AC8" s="1209"/>
      <c r="AD8" s="1209"/>
      <c r="AE8" s="1209"/>
      <c r="AF8" s="1209"/>
      <c r="AG8" s="1209"/>
      <c r="AH8" s="1209"/>
      <c r="AI8" s="1209"/>
      <c r="AJ8" s="1209"/>
      <c r="AK8" s="1209"/>
      <c r="AL8" s="1209"/>
      <c r="AM8" s="1209"/>
      <c r="AN8" s="1209"/>
      <c r="AO8" s="1209"/>
      <c r="AP8" s="1209"/>
      <c r="AQ8" s="1209"/>
      <c r="AR8" s="1209"/>
      <c r="AS8" s="1209"/>
      <c r="AT8" s="1209"/>
      <c r="AU8" s="1209"/>
      <c r="AV8" s="1209"/>
      <c r="AW8" s="1209"/>
      <c r="AX8" s="1209"/>
      <c r="AY8" s="1209"/>
      <c r="AZ8" s="1209"/>
      <c r="BA8" s="1209"/>
      <c r="BB8" s="1209"/>
      <c r="BC8" s="1209"/>
      <c r="BD8" s="1209"/>
      <c r="BE8" s="1209"/>
      <c r="BF8" s="1209"/>
      <c r="BG8" s="1209"/>
      <c r="BH8" s="1209"/>
      <c r="BI8" s="1209"/>
      <c r="BJ8" s="1209"/>
      <c r="BK8" s="1209"/>
      <c r="BL8" s="1209"/>
      <c r="BM8" s="1209"/>
      <c r="BN8" s="1209"/>
      <c r="BO8" s="1209"/>
      <c r="BP8" s="1209"/>
      <c r="BQ8" s="1209"/>
      <c r="BR8" s="1209"/>
      <c r="BS8" s="1209"/>
      <c r="BT8" s="1209"/>
      <c r="BU8" s="1209"/>
      <c r="BV8" s="1209"/>
      <c r="BW8" s="1209"/>
      <c r="BX8" s="1209"/>
      <c r="BY8" s="1209"/>
      <c r="BZ8" s="1209"/>
      <c r="CA8" s="1209"/>
      <c r="CB8" s="1209"/>
      <c r="CC8" s="1209"/>
      <c r="CD8" s="1209"/>
      <c r="CE8" s="1209"/>
      <c r="CF8" s="1209"/>
      <c r="CG8" s="1209"/>
      <c r="CH8" s="1209"/>
      <c r="CI8" s="1209"/>
      <c r="CJ8" s="1209"/>
      <c r="CK8" s="1209"/>
      <c r="CL8" s="1209"/>
      <c r="CM8" s="1209"/>
      <c r="CN8" s="1209"/>
      <c r="CO8" s="1209"/>
      <c r="CP8" s="1209"/>
      <c r="CQ8" s="1209"/>
      <c r="CR8" s="1209"/>
      <c r="CS8" s="1209"/>
      <c r="CT8" s="1209"/>
      <c r="CU8" s="1209"/>
      <c r="CV8" s="1209"/>
      <c r="CW8" s="1209"/>
      <c r="CX8" s="1209"/>
      <c r="CY8" s="1209"/>
      <c r="CZ8" s="1209"/>
      <c r="DA8" s="1209"/>
      <c r="DB8" s="1209"/>
      <c r="DC8" s="1209"/>
      <c r="DD8" s="1209"/>
      <c r="DE8" s="1209"/>
    </row>
    <row r="9" spans="1:109" s="253" customFormat="1" ht="13" x14ac:dyDescent="0.2">
      <c r="A9" s="1209"/>
      <c r="B9" s="1209"/>
      <c r="C9" s="1209"/>
      <c r="D9" s="1209"/>
      <c r="E9" s="1209"/>
      <c r="F9" s="1209"/>
      <c r="G9" s="1209"/>
      <c r="H9" s="1209"/>
      <c r="I9" s="1209"/>
      <c r="J9" s="1209"/>
      <c r="K9" s="1209"/>
      <c r="L9" s="1209"/>
      <c r="M9" s="1209"/>
      <c r="N9" s="1209"/>
      <c r="O9" s="1209"/>
      <c r="P9" s="1209"/>
      <c r="Q9" s="1209"/>
      <c r="R9" s="1209"/>
      <c r="S9" s="1209"/>
      <c r="T9" s="1209"/>
      <c r="U9" s="1209"/>
      <c r="V9" s="1209"/>
      <c r="W9" s="1209"/>
      <c r="X9" s="1209"/>
      <c r="Y9" s="1209"/>
      <c r="Z9" s="1209"/>
      <c r="AA9" s="1209"/>
      <c r="AB9" s="1209"/>
      <c r="AC9" s="1209"/>
      <c r="AD9" s="1209"/>
      <c r="AE9" s="1209"/>
      <c r="AF9" s="1209"/>
      <c r="AG9" s="1209"/>
      <c r="AH9" s="1209"/>
      <c r="AI9" s="1209"/>
      <c r="AJ9" s="1209"/>
      <c r="AK9" s="1209"/>
      <c r="AL9" s="1209"/>
      <c r="AM9" s="1209"/>
      <c r="AN9" s="1209"/>
      <c r="AO9" s="1209"/>
      <c r="AP9" s="1209"/>
      <c r="AQ9" s="1209"/>
      <c r="AR9" s="1209"/>
      <c r="AS9" s="1209"/>
      <c r="AT9" s="1209"/>
      <c r="AU9" s="1209"/>
      <c r="AV9" s="1209"/>
      <c r="AW9" s="1209"/>
      <c r="AX9" s="1209"/>
      <c r="AY9" s="1209"/>
      <c r="AZ9" s="1209"/>
      <c r="BA9" s="1209"/>
      <c r="BB9" s="1209"/>
      <c r="BC9" s="1209"/>
      <c r="BD9" s="1209"/>
      <c r="BE9" s="1209"/>
      <c r="BF9" s="1209"/>
      <c r="BG9" s="1209"/>
      <c r="BH9" s="1209"/>
      <c r="BI9" s="1209"/>
      <c r="BJ9" s="1209"/>
      <c r="BK9" s="1209"/>
      <c r="BL9" s="1209"/>
      <c r="BM9" s="1209"/>
      <c r="BN9" s="1209"/>
      <c r="BO9" s="1209"/>
      <c r="BP9" s="1209"/>
      <c r="BQ9" s="1209"/>
      <c r="BR9" s="1209"/>
      <c r="BS9" s="1209"/>
      <c r="BT9" s="1209"/>
      <c r="BU9" s="1209"/>
      <c r="BV9" s="1209"/>
      <c r="BW9" s="1209"/>
      <c r="BX9" s="1209"/>
      <c r="BY9" s="1209"/>
      <c r="BZ9" s="1209"/>
      <c r="CA9" s="1209"/>
      <c r="CB9" s="1209"/>
      <c r="CC9" s="1209"/>
      <c r="CD9" s="1209"/>
      <c r="CE9" s="1209"/>
      <c r="CF9" s="1209"/>
      <c r="CG9" s="1209"/>
      <c r="CH9" s="1209"/>
      <c r="CI9" s="1209"/>
      <c r="CJ9" s="1209"/>
      <c r="CK9" s="1209"/>
      <c r="CL9" s="1209"/>
      <c r="CM9" s="1209"/>
      <c r="CN9" s="1209"/>
      <c r="CO9" s="1209"/>
      <c r="CP9" s="1209"/>
      <c r="CQ9" s="1209"/>
      <c r="CR9" s="1209"/>
      <c r="CS9" s="1209"/>
      <c r="CT9" s="1209"/>
      <c r="CU9" s="1209"/>
      <c r="CV9" s="1209"/>
      <c r="CW9" s="1209"/>
      <c r="CX9" s="1209"/>
      <c r="CY9" s="1209"/>
      <c r="CZ9" s="1209"/>
      <c r="DA9" s="1209"/>
      <c r="DB9" s="1209"/>
      <c r="DC9" s="1209"/>
      <c r="DD9" s="1209"/>
      <c r="DE9" s="1209"/>
    </row>
    <row r="10" spans="1:109" s="253" customFormat="1" ht="13" x14ac:dyDescent="0.2">
      <c r="A10" s="1209"/>
      <c r="B10" s="1209"/>
      <c r="C10" s="1209"/>
      <c r="D10" s="1209"/>
      <c r="E10" s="1209"/>
      <c r="F10" s="1209"/>
      <c r="G10" s="1209"/>
      <c r="H10" s="1209"/>
      <c r="I10" s="1209"/>
      <c r="J10" s="1209"/>
      <c r="K10" s="1209"/>
      <c r="L10" s="1209"/>
      <c r="M10" s="1209"/>
      <c r="N10" s="1209"/>
      <c r="O10" s="1209"/>
      <c r="P10" s="1209"/>
      <c r="Q10" s="1209"/>
      <c r="R10" s="1209"/>
      <c r="S10" s="1209"/>
      <c r="T10" s="1209"/>
      <c r="U10" s="1209"/>
      <c r="V10" s="1209"/>
      <c r="W10" s="1209"/>
      <c r="X10" s="1209"/>
      <c r="Y10" s="1209"/>
      <c r="Z10" s="1209"/>
      <c r="AA10" s="1209"/>
      <c r="AB10" s="1209"/>
      <c r="AC10" s="1209"/>
      <c r="AD10" s="1209"/>
      <c r="AE10" s="1209"/>
      <c r="AF10" s="1209"/>
      <c r="AG10" s="1209"/>
      <c r="AH10" s="1209"/>
      <c r="AI10" s="1209"/>
      <c r="AJ10" s="1209"/>
      <c r="AK10" s="1209"/>
      <c r="AL10" s="1209"/>
      <c r="AM10" s="1209"/>
      <c r="AN10" s="1209"/>
      <c r="AO10" s="1209"/>
      <c r="AP10" s="1209"/>
      <c r="AQ10" s="1209"/>
      <c r="AR10" s="1209"/>
      <c r="AS10" s="1209"/>
      <c r="AT10" s="1209"/>
      <c r="AU10" s="1209"/>
      <c r="AV10" s="1209"/>
      <c r="AW10" s="1209"/>
      <c r="AX10" s="1209"/>
      <c r="AY10" s="1209"/>
      <c r="AZ10" s="1209"/>
      <c r="BA10" s="1209"/>
      <c r="BB10" s="1209"/>
      <c r="BC10" s="1209"/>
      <c r="BD10" s="1209"/>
      <c r="BE10" s="1209"/>
      <c r="BF10" s="1209"/>
      <c r="BG10" s="1209"/>
      <c r="BH10" s="1209"/>
      <c r="BI10" s="1209"/>
      <c r="BJ10" s="1209"/>
      <c r="BK10" s="1209"/>
      <c r="BL10" s="1209"/>
      <c r="BM10" s="1209"/>
      <c r="BN10" s="1209"/>
      <c r="BO10" s="1209"/>
      <c r="BP10" s="1209"/>
      <c r="BQ10" s="1209"/>
      <c r="BR10" s="1209"/>
      <c r="BS10" s="1209"/>
      <c r="BT10" s="1209"/>
      <c r="BU10" s="1209"/>
      <c r="BV10" s="1209"/>
      <c r="BW10" s="1209"/>
      <c r="BX10" s="1209"/>
      <c r="BY10" s="1209"/>
      <c r="BZ10" s="1209"/>
      <c r="CA10" s="1209"/>
      <c r="CB10" s="1209"/>
      <c r="CC10" s="1209"/>
      <c r="CD10" s="1209"/>
      <c r="CE10" s="1209"/>
      <c r="CF10" s="1209"/>
      <c r="CG10" s="1209"/>
      <c r="CH10" s="1209"/>
      <c r="CI10" s="1209"/>
      <c r="CJ10" s="1209"/>
      <c r="CK10" s="1209"/>
      <c r="CL10" s="1209"/>
      <c r="CM10" s="1209"/>
      <c r="CN10" s="1209"/>
      <c r="CO10" s="1209"/>
      <c r="CP10" s="1209"/>
      <c r="CQ10" s="1209"/>
      <c r="CR10" s="1209"/>
      <c r="CS10" s="1209"/>
      <c r="CT10" s="1209"/>
      <c r="CU10" s="1209"/>
      <c r="CV10" s="1209"/>
      <c r="CW10" s="1209"/>
      <c r="CX10" s="1209"/>
      <c r="CY10" s="1209"/>
      <c r="CZ10" s="1209"/>
      <c r="DA10" s="1209"/>
      <c r="DB10" s="1209"/>
      <c r="DC10" s="1209"/>
      <c r="DD10" s="1209"/>
      <c r="DE10" s="1209"/>
    </row>
    <row r="11" spans="1:109" s="253" customFormat="1" ht="13" x14ac:dyDescent="0.2">
      <c r="A11" s="1209"/>
      <c r="B11" s="1209"/>
      <c r="C11" s="1209"/>
      <c r="D11" s="1209"/>
      <c r="E11" s="1209"/>
      <c r="F11" s="1209"/>
      <c r="G11" s="1209"/>
      <c r="H11" s="1209"/>
      <c r="I11" s="1209"/>
      <c r="J11" s="1209"/>
      <c r="K11" s="1209"/>
      <c r="L11" s="1209"/>
      <c r="M11" s="1209"/>
      <c r="N11" s="1209"/>
      <c r="O11" s="1209"/>
      <c r="P11" s="1209"/>
      <c r="Q11" s="1209"/>
      <c r="R11" s="1209"/>
      <c r="S11" s="1209"/>
      <c r="T11" s="1209"/>
      <c r="U11" s="1209"/>
      <c r="V11" s="1209"/>
      <c r="W11" s="1209"/>
      <c r="X11" s="1209"/>
      <c r="Y11" s="1209"/>
      <c r="Z11" s="1209"/>
      <c r="AA11" s="1209"/>
      <c r="AB11" s="1209"/>
      <c r="AC11" s="1209"/>
      <c r="AD11" s="1209"/>
      <c r="AE11" s="1209"/>
      <c r="AF11" s="1209"/>
      <c r="AG11" s="1209"/>
      <c r="AH11" s="1209"/>
      <c r="AI11" s="1209"/>
      <c r="AJ11" s="1209"/>
      <c r="AK11" s="1209"/>
      <c r="AL11" s="1209"/>
      <c r="AM11" s="1209"/>
      <c r="AN11" s="1209"/>
      <c r="AO11" s="1209"/>
      <c r="AP11" s="1209"/>
      <c r="AQ11" s="1209"/>
      <c r="AR11" s="1209"/>
      <c r="AS11" s="1209"/>
      <c r="AT11" s="1209"/>
      <c r="AU11" s="1209"/>
      <c r="AV11" s="1209"/>
      <c r="AW11" s="1209"/>
      <c r="AX11" s="1209"/>
      <c r="AY11" s="1209"/>
      <c r="AZ11" s="1209"/>
      <c r="BA11" s="1209"/>
      <c r="BB11" s="1209"/>
      <c r="BC11" s="1209"/>
      <c r="BD11" s="1209"/>
      <c r="BE11" s="1209"/>
      <c r="BF11" s="1209"/>
      <c r="BG11" s="1209"/>
      <c r="BH11" s="1209"/>
      <c r="BI11" s="1209"/>
      <c r="BJ11" s="1209"/>
      <c r="BK11" s="1209"/>
      <c r="BL11" s="1209"/>
      <c r="BM11" s="1209"/>
      <c r="BN11" s="1209"/>
      <c r="BO11" s="1209"/>
      <c r="BP11" s="1209"/>
      <c r="BQ11" s="1209"/>
      <c r="BR11" s="1209"/>
      <c r="BS11" s="1209"/>
      <c r="BT11" s="1209"/>
      <c r="BU11" s="1209"/>
      <c r="BV11" s="1209"/>
      <c r="BW11" s="1209"/>
      <c r="BX11" s="1209"/>
      <c r="BY11" s="1209"/>
      <c r="BZ11" s="1209"/>
      <c r="CA11" s="1209"/>
      <c r="CB11" s="1209"/>
      <c r="CC11" s="1209"/>
      <c r="CD11" s="1209"/>
      <c r="CE11" s="1209"/>
      <c r="CF11" s="1209"/>
      <c r="CG11" s="1209"/>
      <c r="CH11" s="1209"/>
      <c r="CI11" s="1209"/>
      <c r="CJ11" s="1209"/>
      <c r="CK11" s="1209"/>
      <c r="CL11" s="1209"/>
      <c r="CM11" s="1209"/>
      <c r="CN11" s="1209"/>
      <c r="CO11" s="1209"/>
      <c r="CP11" s="1209"/>
      <c r="CQ11" s="1209"/>
      <c r="CR11" s="1209"/>
      <c r="CS11" s="1209"/>
      <c r="CT11" s="1209"/>
      <c r="CU11" s="1209"/>
      <c r="CV11" s="1209"/>
      <c r="CW11" s="1209"/>
      <c r="CX11" s="1209"/>
      <c r="CY11" s="1209"/>
      <c r="CZ11" s="1209"/>
      <c r="DA11" s="1209"/>
      <c r="DB11" s="1209"/>
      <c r="DC11" s="1209"/>
      <c r="DD11" s="1209"/>
      <c r="DE11" s="1209"/>
    </row>
    <row r="12" spans="1:109" s="253" customFormat="1" ht="13" x14ac:dyDescent="0.2">
      <c r="A12" s="1209"/>
      <c r="B12" s="1209"/>
      <c r="C12" s="1209"/>
      <c r="D12" s="1209"/>
      <c r="E12" s="1209"/>
      <c r="F12" s="1209"/>
      <c r="G12" s="1209"/>
      <c r="H12" s="1209"/>
      <c r="I12" s="1209"/>
      <c r="J12" s="1209"/>
      <c r="K12" s="1209"/>
      <c r="L12" s="1209"/>
      <c r="M12" s="1209"/>
      <c r="N12" s="1209"/>
      <c r="O12" s="1209"/>
      <c r="P12" s="1209"/>
      <c r="Q12" s="1209"/>
      <c r="R12" s="1209"/>
      <c r="S12" s="1209"/>
      <c r="T12" s="1209"/>
      <c r="U12" s="1209"/>
      <c r="V12" s="1209"/>
      <c r="W12" s="1209"/>
      <c r="X12" s="1209"/>
      <c r="Y12" s="1209"/>
      <c r="Z12" s="1209"/>
      <c r="AA12" s="1209"/>
      <c r="AB12" s="1209"/>
      <c r="AC12" s="1209"/>
      <c r="AD12" s="1209"/>
      <c r="AE12" s="1209"/>
      <c r="AF12" s="1209"/>
      <c r="AG12" s="1209"/>
      <c r="AH12" s="1209"/>
      <c r="AI12" s="1209"/>
      <c r="AJ12" s="1209"/>
      <c r="AK12" s="1209"/>
      <c r="AL12" s="1209"/>
      <c r="AM12" s="1209"/>
      <c r="AN12" s="1209"/>
      <c r="AO12" s="1209"/>
      <c r="AP12" s="1209"/>
      <c r="AQ12" s="1209"/>
      <c r="AR12" s="1209"/>
      <c r="AS12" s="1209"/>
      <c r="AT12" s="1209"/>
      <c r="AU12" s="1209"/>
      <c r="AV12" s="1209"/>
      <c r="AW12" s="1209"/>
      <c r="AX12" s="1209"/>
      <c r="AY12" s="1209"/>
      <c r="AZ12" s="1209"/>
      <c r="BA12" s="1209"/>
      <c r="BB12" s="1209"/>
      <c r="BC12" s="1209"/>
      <c r="BD12" s="1209"/>
      <c r="BE12" s="1209"/>
      <c r="BF12" s="1209"/>
      <c r="BG12" s="1209"/>
      <c r="BH12" s="1209"/>
      <c r="BI12" s="1209"/>
      <c r="BJ12" s="1209"/>
      <c r="BK12" s="1209"/>
      <c r="BL12" s="1209"/>
      <c r="BM12" s="1209"/>
      <c r="BN12" s="1209"/>
      <c r="BO12" s="1209"/>
      <c r="BP12" s="1209"/>
      <c r="BQ12" s="1209"/>
      <c r="BR12" s="1209"/>
      <c r="BS12" s="1209"/>
      <c r="BT12" s="1209"/>
      <c r="BU12" s="1209"/>
      <c r="BV12" s="1209"/>
      <c r="BW12" s="1209"/>
      <c r="BX12" s="1209"/>
      <c r="BY12" s="1209"/>
      <c r="BZ12" s="1209"/>
      <c r="CA12" s="1209"/>
      <c r="CB12" s="1209"/>
      <c r="CC12" s="1209"/>
      <c r="CD12" s="1209"/>
      <c r="CE12" s="1209"/>
      <c r="CF12" s="1209"/>
      <c r="CG12" s="1209"/>
      <c r="CH12" s="1209"/>
      <c r="CI12" s="1209"/>
      <c r="CJ12" s="1209"/>
      <c r="CK12" s="1209"/>
      <c r="CL12" s="1209"/>
      <c r="CM12" s="1209"/>
      <c r="CN12" s="1209"/>
      <c r="CO12" s="1209"/>
      <c r="CP12" s="1209"/>
      <c r="CQ12" s="1209"/>
      <c r="CR12" s="1209"/>
      <c r="CS12" s="1209"/>
      <c r="CT12" s="1209"/>
      <c r="CU12" s="1209"/>
      <c r="CV12" s="1209"/>
      <c r="CW12" s="1209"/>
      <c r="CX12" s="1209"/>
      <c r="CY12" s="1209"/>
      <c r="CZ12" s="1209"/>
      <c r="DA12" s="1209"/>
      <c r="DB12" s="1209"/>
      <c r="DC12" s="1209"/>
      <c r="DD12" s="1209"/>
      <c r="DE12" s="1209"/>
    </row>
    <row r="13" spans="1:109" s="253" customFormat="1" ht="13" x14ac:dyDescent="0.2">
      <c r="A13" s="1209"/>
      <c r="B13" s="1209"/>
      <c r="C13" s="1209"/>
      <c r="D13" s="1209"/>
      <c r="E13" s="1209"/>
      <c r="F13" s="1209"/>
      <c r="G13" s="1209"/>
      <c r="H13" s="1209"/>
      <c r="I13" s="1209"/>
      <c r="J13" s="1209"/>
      <c r="K13" s="1209"/>
      <c r="L13" s="1209"/>
      <c r="M13" s="1209"/>
      <c r="N13" s="1209"/>
      <c r="O13" s="1209"/>
      <c r="P13" s="1209"/>
      <c r="Q13" s="1209"/>
      <c r="R13" s="1209"/>
      <c r="S13" s="1209"/>
      <c r="T13" s="1209"/>
      <c r="U13" s="1209"/>
      <c r="V13" s="1209"/>
      <c r="W13" s="1209"/>
      <c r="X13" s="1209"/>
      <c r="Y13" s="1209"/>
      <c r="Z13" s="1209"/>
      <c r="AA13" s="1209"/>
      <c r="AB13" s="1209"/>
      <c r="AC13" s="1209"/>
      <c r="AD13" s="1209"/>
      <c r="AE13" s="1209"/>
      <c r="AF13" s="1209"/>
      <c r="AG13" s="1209"/>
      <c r="AH13" s="1209"/>
      <c r="AI13" s="1209"/>
      <c r="AJ13" s="1209"/>
      <c r="AK13" s="1209"/>
      <c r="AL13" s="1209"/>
      <c r="AM13" s="1209"/>
      <c r="AN13" s="1209"/>
      <c r="AO13" s="1209"/>
      <c r="AP13" s="1209"/>
      <c r="AQ13" s="1209"/>
      <c r="AR13" s="1209"/>
      <c r="AS13" s="1209"/>
      <c r="AT13" s="1209"/>
      <c r="AU13" s="1209"/>
      <c r="AV13" s="1209"/>
      <c r="AW13" s="1209"/>
      <c r="AX13" s="1209"/>
      <c r="AY13" s="1209"/>
      <c r="AZ13" s="1209"/>
      <c r="BA13" s="1209"/>
      <c r="BB13" s="1209"/>
      <c r="BC13" s="1209"/>
      <c r="BD13" s="1209"/>
      <c r="BE13" s="1209"/>
      <c r="BF13" s="1209"/>
      <c r="BG13" s="1209"/>
      <c r="BH13" s="1209"/>
      <c r="BI13" s="1209"/>
      <c r="BJ13" s="1209"/>
      <c r="BK13" s="1209"/>
      <c r="BL13" s="1209"/>
      <c r="BM13" s="1209"/>
      <c r="BN13" s="1209"/>
      <c r="BO13" s="1209"/>
      <c r="BP13" s="1209"/>
      <c r="BQ13" s="1209"/>
      <c r="BR13" s="1209"/>
      <c r="BS13" s="1209"/>
      <c r="BT13" s="1209"/>
      <c r="BU13" s="1209"/>
      <c r="BV13" s="1209"/>
      <c r="BW13" s="1209"/>
      <c r="BX13" s="1209"/>
      <c r="BY13" s="1209"/>
      <c r="BZ13" s="1209"/>
      <c r="CA13" s="1209"/>
      <c r="CB13" s="1209"/>
      <c r="CC13" s="1209"/>
      <c r="CD13" s="1209"/>
      <c r="CE13" s="1209"/>
      <c r="CF13" s="1209"/>
      <c r="CG13" s="1209"/>
      <c r="CH13" s="1209"/>
      <c r="CI13" s="1209"/>
      <c r="CJ13" s="1209"/>
      <c r="CK13" s="1209"/>
      <c r="CL13" s="1209"/>
      <c r="CM13" s="1209"/>
      <c r="CN13" s="1209"/>
      <c r="CO13" s="1209"/>
      <c r="CP13" s="1209"/>
      <c r="CQ13" s="1209"/>
      <c r="CR13" s="1209"/>
      <c r="CS13" s="1209"/>
      <c r="CT13" s="1209"/>
      <c r="CU13" s="1209"/>
      <c r="CV13" s="1209"/>
      <c r="CW13" s="1209"/>
      <c r="CX13" s="1209"/>
      <c r="CY13" s="1209"/>
      <c r="CZ13" s="1209"/>
      <c r="DA13" s="1209"/>
      <c r="DB13" s="1209"/>
      <c r="DC13" s="1209"/>
      <c r="DD13" s="1209"/>
      <c r="DE13" s="1209"/>
    </row>
    <row r="14" spans="1:109" s="253" customFormat="1" ht="13" x14ac:dyDescent="0.2">
      <c r="A14" s="1209"/>
      <c r="B14" s="1209"/>
      <c r="C14" s="1209"/>
      <c r="D14" s="1209"/>
      <c r="E14" s="1209"/>
      <c r="F14" s="1209"/>
      <c r="G14" s="1209"/>
      <c r="H14" s="1209"/>
      <c r="I14" s="1209"/>
      <c r="J14" s="1209"/>
      <c r="K14" s="1209"/>
      <c r="L14" s="1209"/>
      <c r="M14" s="1209"/>
      <c r="N14" s="1209"/>
      <c r="O14" s="1209"/>
      <c r="P14" s="1209"/>
      <c r="Q14" s="1209"/>
      <c r="R14" s="1209"/>
      <c r="S14" s="1209"/>
      <c r="T14" s="1209"/>
      <c r="U14" s="1209"/>
      <c r="V14" s="1209"/>
      <c r="W14" s="1209"/>
      <c r="X14" s="1209"/>
      <c r="Y14" s="1209"/>
      <c r="Z14" s="1209"/>
      <c r="AA14" s="1209"/>
      <c r="AB14" s="1209"/>
      <c r="AC14" s="1209"/>
      <c r="AD14" s="1209"/>
      <c r="AE14" s="1209"/>
      <c r="AF14" s="1209"/>
      <c r="AG14" s="1209"/>
      <c r="AH14" s="1209"/>
      <c r="AI14" s="1209"/>
      <c r="AJ14" s="1209"/>
      <c r="AK14" s="1209"/>
      <c r="AL14" s="1209"/>
      <c r="AM14" s="1209"/>
      <c r="AN14" s="1209"/>
      <c r="AO14" s="1209"/>
      <c r="AP14" s="1209"/>
      <c r="AQ14" s="1209"/>
      <c r="AR14" s="1209"/>
      <c r="AS14" s="1209"/>
      <c r="AT14" s="1209"/>
      <c r="AU14" s="1209"/>
      <c r="AV14" s="1209"/>
      <c r="AW14" s="1209"/>
      <c r="AX14" s="1209"/>
      <c r="AY14" s="1209"/>
      <c r="AZ14" s="1209"/>
      <c r="BA14" s="1209"/>
      <c r="BB14" s="1209"/>
      <c r="BC14" s="1209"/>
      <c r="BD14" s="1209"/>
      <c r="BE14" s="1209"/>
      <c r="BF14" s="1209"/>
      <c r="BG14" s="1209"/>
      <c r="BH14" s="1209"/>
      <c r="BI14" s="1209"/>
      <c r="BJ14" s="1209"/>
      <c r="BK14" s="1209"/>
      <c r="BL14" s="1209"/>
      <c r="BM14" s="1209"/>
      <c r="BN14" s="1209"/>
      <c r="BO14" s="1209"/>
      <c r="BP14" s="1209"/>
      <c r="BQ14" s="1209"/>
      <c r="BR14" s="1209"/>
      <c r="BS14" s="1209"/>
      <c r="BT14" s="1209"/>
      <c r="BU14" s="1209"/>
      <c r="BV14" s="1209"/>
      <c r="BW14" s="1209"/>
      <c r="BX14" s="1209"/>
      <c r="BY14" s="1209"/>
      <c r="BZ14" s="1209"/>
      <c r="CA14" s="1209"/>
      <c r="CB14" s="1209"/>
      <c r="CC14" s="1209"/>
      <c r="CD14" s="1209"/>
      <c r="CE14" s="1209"/>
      <c r="CF14" s="1209"/>
      <c r="CG14" s="1209"/>
      <c r="CH14" s="1209"/>
      <c r="CI14" s="1209"/>
      <c r="CJ14" s="1209"/>
      <c r="CK14" s="1209"/>
      <c r="CL14" s="1209"/>
      <c r="CM14" s="1209"/>
      <c r="CN14" s="1209"/>
      <c r="CO14" s="1209"/>
      <c r="CP14" s="1209"/>
      <c r="CQ14" s="1209"/>
      <c r="CR14" s="1209"/>
      <c r="CS14" s="1209"/>
      <c r="CT14" s="1209"/>
      <c r="CU14" s="1209"/>
      <c r="CV14" s="1209"/>
      <c r="CW14" s="1209"/>
      <c r="CX14" s="1209"/>
      <c r="CY14" s="1209"/>
      <c r="CZ14" s="1209"/>
      <c r="DA14" s="1209"/>
      <c r="DB14" s="1209"/>
      <c r="DC14" s="1209"/>
      <c r="DD14" s="1209"/>
      <c r="DE14" s="1209"/>
    </row>
    <row r="15" spans="1:109" s="253" customFormat="1" ht="13" x14ac:dyDescent="0.2">
      <c r="A15" s="255"/>
      <c r="B15" s="1209"/>
      <c r="C15" s="1209"/>
      <c r="D15" s="1209"/>
      <c r="E15" s="1209"/>
      <c r="F15" s="1209"/>
      <c r="G15" s="1209"/>
      <c r="H15" s="1209"/>
      <c r="I15" s="1209"/>
      <c r="J15" s="1209"/>
      <c r="K15" s="1209"/>
      <c r="L15" s="1209"/>
      <c r="M15" s="1209"/>
      <c r="N15" s="1209"/>
      <c r="O15" s="1209"/>
      <c r="P15" s="1209"/>
      <c r="Q15" s="1209"/>
      <c r="R15" s="1209"/>
      <c r="S15" s="1209"/>
      <c r="T15" s="1209"/>
      <c r="U15" s="1209"/>
      <c r="V15" s="1209"/>
      <c r="W15" s="1209"/>
      <c r="X15" s="1209"/>
      <c r="Y15" s="1209"/>
      <c r="Z15" s="1209"/>
      <c r="AA15" s="1209"/>
      <c r="AB15" s="1209"/>
      <c r="AC15" s="1209"/>
      <c r="AD15" s="1209"/>
      <c r="AE15" s="1209"/>
      <c r="AF15" s="1209"/>
      <c r="AG15" s="1209"/>
      <c r="AH15" s="1209"/>
      <c r="AI15" s="1209"/>
      <c r="AJ15" s="1209"/>
      <c r="AK15" s="1209"/>
      <c r="AL15" s="1209"/>
      <c r="AM15" s="1209"/>
      <c r="AN15" s="1209"/>
      <c r="AO15" s="1209"/>
      <c r="AP15" s="1209"/>
      <c r="AQ15" s="1209"/>
      <c r="AR15" s="1209"/>
      <c r="AS15" s="1209"/>
      <c r="AT15" s="1209"/>
      <c r="AU15" s="1209"/>
      <c r="AV15" s="1209"/>
      <c r="AW15" s="1209"/>
      <c r="AX15" s="1209"/>
      <c r="AY15" s="1209"/>
      <c r="AZ15" s="1209"/>
      <c r="BA15" s="1209"/>
      <c r="BB15" s="1209"/>
      <c r="BC15" s="1209"/>
      <c r="BD15" s="1209"/>
      <c r="BE15" s="1209"/>
      <c r="BF15" s="1209"/>
      <c r="BG15" s="1209"/>
      <c r="BH15" s="1209"/>
      <c r="BI15" s="1209"/>
      <c r="BJ15" s="1209"/>
      <c r="BK15" s="1209"/>
      <c r="BL15" s="1209"/>
      <c r="BM15" s="1209"/>
      <c r="BN15" s="1209"/>
      <c r="BO15" s="1209"/>
      <c r="BP15" s="1209"/>
      <c r="BQ15" s="1209"/>
      <c r="BR15" s="1209"/>
      <c r="BS15" s="1209"/>
      <c r="BT15" s="1209"/>
      <c r="BU15" s="1209"/>
      <c r="BV15" s="1209"/>
      <c r="BW15" s="1209"/>
      <c r="BX15" s="1209"/>
      <c r="BY15" s="1209"/>
      <c r="BZ15" s="1209"/>
      <c r="CA15" s="1209"/>
      <c r="CB15" s="1209"/>
      <c r="CC15" s="1209"/>
      <c r="CD15" s="1209"/>
      <c r="CE15" s="1209"/>
      <c r="CF15" s="1209"/>
      <c r="CG15" s="1209"/>
      <c r="CH15" s="1209"/>
      <c r="CI15" s="1209"/>
      <c r="CJ15" s="1209"/>
      <c r="CK15" s="1209"/>
      <c r="CL15" s="1209"/>
      <c r="CM15" s="1209"/>
      <c r="CN15" s="1209"/>
      <c r="CO15" s="1209"/>
      <c r="CP15" s="1209"/>
      <c r="CQ15" s="1209"/>
      <c r="CR15" s="1209"/>
      <c r="CS15" s="1209"/>
      <c r="CT15" s="1209"/>
      <c r="CU15" s="1209"/>
      <c r="CV15" s="1209"/>
      <c r="CW15" s="1209"/>
      <c r="CX15" s="1209"/>
      <c r="CY15" s="1209"/>
      <c r="CZ15" s="1209"/>
      <c r="DA15" s="1209"/>
      <c r="DB15" s="1209"/>
      <c r="DC15" s="1209"/>
      <c r="DD15" s="1209"/>
      <c r="DE15" s="1209"/>
    </row>
    <row r="16" spans="1:109" s="253" customFormat="1" ht="13" x14ac:dyDescent="0.2">
      <c r="A16" s="255"/>
      <c r="B16" s="1209"/>
      <c r="C16" s="1209"/>
      <c r="D16" s="1209"/>
      <c r="E16" s="1209"/>
      <c r="F16" s="1209"/>
      <c r="G16" s="1209"/>
      <c r="H16" s="1209"/>
      <c r="I16" s="1209"/>
      <c r="J16" s="1209"/>
      <c r="K16" s="1209"/>
      <c r="L16" s="1209"/>
      <c r="M16" s="1209"/>
      <c r="N16" s="1209"/>
      <c r="O16" s="1209"/>
      <c r="P16" s="1209"/>
      <c r="Q16" s="1209"/>
      <c r="R16" s="1209"/>
      <c r="S16" s="1209"/>
      <c r="T16" s="1209"/>
      <c r="U16" s="1209"/>
      <c r="V16" s="1209"/>
      <c r="W16" s="1209"/>
      <c r="X16" s="1209"/>
      <c r="Y16" s="1209"/>
      <c r="Z16" s="1209"/>
      <c r="AA16" s="1209"/>
      <c r="AB16" s="1209"/>
      <c r="AC16" s="1209"/>
      <c r="AD16" s="1209"/>
      <c r="AE16" s="1209"/>
      <c r="AF16" s="1209"/>
      <c r="AG16" s="1209"/>
      <c r="AH16" s="1209"/>
      <c r="AI16" s="1209"/>
      <c r="AJ16" s="1209"/>
      <c r="AK16" s="1209"/>
      <c r="AL16" s="1209"/>
      <c r="AM16" s="1209"/>
      <c r="AN16" s="1209"/>
      <c r="AO16" s="1209"/>
      <c r="AP16" s="1209"/>
      <c r="AQ16" s="1209"/>
      <c r="AR16" s="1209"/>
      <c r="AS16" s="1209"/>
      <c r="AT16" s="1209"/>
      <c r="AU16" s="1209"/>
      <c r="AV16" s="1209"/>
      <c r="AW16" s="1209"/>
      <c r="AX16" s="1209"/>
      <c r="AY16" s="1209"/>
      <c r="AZ16" s="1209"/>
      <c r="BA16" s="1209"/>
      <c r="BB16" s="1209"/>
      <c r="BC16" s="1209"/>
      <c r="BD16" s="1209"/>
      <c r="BE16" s="1209"/>
      <c r="BF16" s="1209"/>
      <c r="BG16" s="1209"/>
      <c r="BH16" s="1209"/>
      <c r="BI16" s="1209"/>
      <c r="BJ16" s="1209"/>
      <c r="BK16" s="1209"/>
      <c r="BL16" s="1209"/>
      <c r="BM16" s="1209"/>
      <c r="BN16" s="1209"/>
      <c r="BO16" s="1209"/>
      <c r="BP16" s="1209"/>
      <c r="BQ16" s="1209"/>
      <c r="BR16" s="1209"/>
      <c r="BS16" s="1209"/>
      <c r="BT16" s="1209"/>
      <c r="BU16" s="1209"/>
      <c r="BV16" s="1209"/>
      <c r="BW16" s="1209"/>
      <c r="BX16" s="1209"/>
      <c r="BY16" s="1209"/>
      <c r="BZ16" s="1209"/>
      <c r="CA16" s="1209"/>
      <c r="CB16" s="1209"/>
      <c r="CC16" s="1209"/>
      <c r="CD16" s="1209"/>
      <c r="CE16" s="1209"/>
      <c r="CF16" s="1209"/>
      <c r="CG16" s="1209"/>
      <c r="CH16" s="1209"/>
      <c r="CI16" s="1209"/>
      <c r="CJ16" s="1209"/>
      <c r="CK16" s="1209"/>
      <c r="CL16" s="1209"/>
      <c r="CM16" s="1209"/>
      <c r="CN16" s="1209"/>
      <c r="CO16" s="1209"/>
      <c r="CP16" s="1209"/>
      <c r="CQ16" s="1209"/>
      <c r="CR16" s="1209"/>
      <c r="CS16" s="1209"/>
      <c r="CT16" s="1209"/>
      <c r="CU16" s="1209"/>
      <c r="CV16" s="1209"/>
      <c r="CW16" s="1209"/>
      <c r="CX16" s="1209"/>
      <c r="CY16" s="1209"/>
      <c r="CZ16" s="1209"/>
      <c r="DA16" s="1209"/>
      <c r="DB16" s="1209"/>
      <c r="DC16" s="1209"/>
      <c r="DD16" s="1209"/>
      <c r="DE16" s="1209"/>
    </row>
    <row r="17" spans="1:109" s="253" customFormat="1" ht="13" x14ac:dyDescent="0.2">
      <c r="A17" s="255"/>
      <c r="B17" s="1209"/>
      <c r="C17" s="1209"/>
      <c r="D17" s="1209"/>
      <c r="E17" s="1209"/>
      <c r="F17" s="1209"/>
      <c r="G17" s="1209"/>
      <c r="H17" s="1209"/>
      <c r="I17" s="1209"/>
      <c r="J17" s="1209"/>
      <c r="K17" s="1209"/>
      <c r="L17" s="1209"/>
      <c r="M17" s="1209"/>
      <c r="N17" s="1209"/>
      <c r="O17" s="1209"/>
      <c r="P17" s="1209"/>
      <c r="Q17" s="1209"/>
      <c r="R17" s="1209"/>
      <c r="S17" s="1209"/>
      <c r="T17" s="1209"/>
      <c r="U17" s="1209"/>
      <c r="V17" s="1209"/>
      <c r="W17" s="1209"/>
      <c r="X17" s="1209"/>
      <c r="Y17" s="1209"/>
      <c r="Z17" s="1209"/>
      <c r="AA17" s="1209"/>
      <c r="AB17" s="1209"/>
      <c r="AC17" s="1209"/>
      <c r="AD17" s="1209"/>
      <c r="AE17" s="1209"/>
      <c r="AF17" s="1209"/>
      <c r="AG17" s="1209"/>
      <c r="AH17" s="1209"/>
      <c r="AI17" s="1209"/>
      <c r="AJ17" s="1209"/>
      <c r="AK17" s="1209"/>
      <c r="AL17" s="1209"/>
      <c r="AM17" s="1209"/>
      <c r="AN17" s="1209"/>
      <c r="AO17" s="1209"/>
      <c r="AP17" s="1209"/>
      <c r="AQ17" s="1209"/>
      <c r="AR17" s="1209"/>
      <c r="AS17" s="1209"/>
      <c r="AT17" s="1209"/>
      <c r="AU17" s="1209"/>
      <c r="AV17" s="1209"/>
      <c r="AW17" s="1209"/>
      <c r="AX17" s="1209"/>
      <c r="AY17" s="1209"/>
      <c r="AZ17" s="1209"/>
      <c r="BA17" s="1209"/>
      <c r="BB17" s="1209"/>
      <c r="BC17" s="1209"/>
      <c r="BD17" s="1209"/>
      <c r="BE17" s="1209"/>
      <c r="BF17" s="1209"/>
      <c r="BG17" s="1209"/>
      <c r="BH17" s="1209"/>
      <c r="BI17" s="1209"/>
      <c r="BJ17" s="1209"/>
      <c r="BK17" s="1209"/>
      <c r="BL17" s="1209"/>
      <c r="BM17" s="1209"/>
      <c r="BN17" s="1209"/>
      <c r="BO17" s="1209"/>
      <c r="BP17" s="1209"/>
      <c r="BQ17" s="1209"/>
      <c r="BR17" s="1209"/>
      <c r="BS17" s="1209"/>
      <c r="BT17" s="1209"/>
      <c r="BU17" s="1209"/>
      <c r="BV17" s="1209"/>
      <c r="BW17" s="1209"/>
      <c r="BX17" s="1209"/>
      <c r="BY17" s="1209"/>
      <c r="BZ17" s="1209"/>
      <c r="CA17" s="1209"/>
      <c r="CB17" s="1209"/>
      <c r="CC17" s="1209"/>
      <c r="CD17" s="1209"/>
      <c r="CE17" s="1209"/>
      <c r="CF17" s="1209"/>
      <c r="CG17" s="1209"/>
      <c r="CH17" s="1209"/>
      <c r="CI17" s="1209"/>
      <c r="CJ17" s="1209"/>
      <c r="CK17" s="1209"/>
      <c r="CL17" s="1209"/>
      <c r="CM17" s="1209"/>
      <c r="CN17" s="1209"/>
      <c r="CO17" s="1209"/>
      <c r="CP17" s="1209"/>
      <c r="CQ17" s="1209"/>
      <c r="CR17" s="1209"/>
      <c r="CS17" s="1209"/>
      <c r="CT17" s="1209"/>
      <c r="CU17" s="1209"/>
      <c r="CV17" s="1209"/>
      <c r="CW17" s="1209"/>
      <c r="CX17" s="1209"/>
      <c r="CY17" s="1209"/>
      <c r="CZ17" s="1209"/>
      <c r="DA17" s="1209"/>
      <c r="DB17" s="1209"/>
      <c r="DC17" s="1209"/>
      <c r="DD17" s="1209"/>
      <c r="DE17" s="1209"/>
    </row>
    <row r="18" spans="1:109" s="253" customFormat="1" ht="13" x14ac:dyDescent="0.2">
      <c r="A18" s="255"/>
      <c r="B18" s="1209"/>
      <c r="C18" s="1209"/>
      <c r="D18" s="1209"/>
      <c r="E18" s="1209"/>
      <c r="F18" s="1209"/>
      <c r="G18" s="1209"/>
      <c r="H18" s="1209"/>
      <c r="I18" s="1209"/>
      <c r="J18" s="1209"/>
      <c r="K18" s="1209"/>
      <c r="L18" s="1209"/>
      <c r="M18" s="1209"/>
      <c r="N18" s="1209"/>
      <c r="O18" s="1209"/>
      <c r="P18" s="1209"/>
      <c r="Q18" s="1209"/>
      <c r="R18" s="1209"/>
      <c r="S18" s="1209"/>
      <c r="T18" s="1209"/>
      <c r="U18" s="1209"/>
      <c r="V18" s="1209"/>
      <c r="W18" s="1209"/>
      <c r="X18" s="1209"/>
      <c r="Y18" s="1209"/>
      <c r="Z18" s="1209"/>
      <c r="AA18" s="1209"/>
      <c r="AB18" s="1209"/>
      <c r="AC18" s="1209"/>
      <c r="AD18" s="1209"/>
      <c r="AE18" s="1209"/>
      <c r="AF18" s="1209"/>
      <c r="AG18" s="1209"/>
      <c r="AH18" s="1209"/>
      <c r="AI18" s="1209"/>
      <c r="AJ18" s="1209"/>
      <c r="AK18" s="1209"/>
      <c r="AL18" s="1209"/>
      <c r="AM18" s="1209"/>
      <c r="AN18" s="1209"/>
      <c r="AO18" s="1209"/>
      <c r="AP18" s="1209"/>
      <c r="AQ18" s="1209"/>
      <c r="AR18" s="1209"/>
      <c r="AS18" s="1209"/>
      <c r="AT18" s="1209"/>
      <c r="AU18" s="1209"/>
      <c r="AV18" s="1209"/>
      <c r="AW18" s="1209"/>
      <c r="AX18" s="1209"/>
      <c r="AY18" s="1209"/>
      <c r="AZ18" s="1209"/>
      <c r="BA18" s="1209"/>
      <c r="BB18" s="1209"/>
      <c r="BC18" s="1209"/>
      <c r="BD18" s="1209"/>
      <c r="BE18" s="1209"/>
      <c r="BF18" s="1209"/>
      <c r="BG18" s="1209"/>
      <c r="BH18" s="1209"/>
      <c r="BI18" s="1209"/>
      <c r="BJ18" s="1209"/>
      <c r="BK18" s="1209"/>
      <c r="BL18" s="1209"/>
      <c r="BM18" s="1209"/>
      <c r="BN18" s="1209"/>
      <c r="BO18" s="1209"/>
      <c r="BP18" s="1209"/>
      <c r="BQ18" s="1209"/>
      <c r="BR18" s="1209"/>
      <c r="BS18" s="1209"/>
      <c r="BT18" s="1209"/>
      <c r="BU18" s="1209"/>
      <c r="BV18" s="1209"/>
      <c r="BW18" s="1209"/>
      <c r="BX18" s="1209"/>
      <c r="BY18" s="1209"/>
      <c r="BZ18" s="1209"/>
      <c r="CA18" s="1209"/>
      <c r="CB18" s="1209"/>
      <c r="CC18" s="1209"/>
      <c r="CD18" s="1209"/>
      <c r="CE18" s="1209"/>
      <c r="CF18" s="1209"/>
      <c r="CG18" s="1209"/>
      <c r="CH18" s="1209"/>
      <c r="CI18" s="1209"/>
      <c r="CJ18" s="1209"/>
      <c r="CK18" s="1209"/>
      <c r="CL18" s="1209"/>
      <c r="CM18" s="1209"/>
      <c r="CN18" s="1209"/>
      <c r="CO18" s="1209"/>
      <c r="CP18" s="1209"/>
      <c r="CQ18" s="1209"/>
      <c r="CR18" s="1209"/>
      <c r="CS18" s="1209"/>
      <c r="CT18" s="1209"/>
      <c r="CU18" s="1209"/>
      <c r="CV18" s="1209"/>
      <c r="CW18" s="1209"/>
      <c r="CX18" s="1209"/>
      <c r="CY18" s="1209"/>
      <c r="CZ18" s="1209"/>
      <c r="DA18" s="1209"/>
      <c r="DB18" s="1209"/>
      <c r="DC18" s="1209"/>
      <c r="DD18" s="1209"/>
      <c r="DE18" s="1209"/>
    </row>
    <row r="19" spans="1:109" ht="13" x14ac:dyDescent="0.2">
      <c r="DD19" s="255"/>
      <c r="DE19" s="255"/>
    </row>
    <row r="20" spans="1:109" ht="13" x14ac:dyDescent="0.2">
      <c r="DD20" s="255"/>
      <c r="DE20" s="255"/>
    </row>
    <row r="21" spans="1:109" ht="17.25" customHeight="1" x14ac:dyDescent="0.2">
      <c r="B21" s="1210"/>
      <c r="C21" s="257"/>
      <c r="D21" s="257"/>
      <c r="E21" s="257"/>
      <c r="F21" s="257"/>
      <c r="G21" s="257"/>
      <c r="H21" s="257"/>
      <c r="I21" s="257"/>
      <c r="J21" s="257"/>
      <c r="K21" s="257"/>
      <c r="L21" s="257"/>
      <c r="M21" s="257"/>
      <c r="N21" s="1211"/>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11"/>
      <c r="AU21" s="257"/>
      <c r="AV21" s="257"/>
      <c r="AW21" s="257"/>
      <c r="AX21" s="257"/>
      <c r="AY21" s="257"/>
      <c r="AZ21" s="257"/>
      <c r="BA21" s="257"/>
      <c r="BB21" s="257"/>
      <c r="BC21" s="257"/>
      <c r="BD21" s="257"/>
      <c r="BE21" s="257"/>
      <c r="BF21" s="1211"/>
      <c r="BG21" s="257"/>
      <c r="BH21" s="257"/>
      <c r="BI21" s="257"/>
      <c r="BJ21" s="257"/>
      <c r="BK21" s="257"/>
      <c r="BL21" s="257"/>
      <c r="BM21" s="257"/>
      <c r="BN21" s="257"/>
      <c r="BO21" s="257"/>
      <c r="BP21" s="257"/>
      <c r="BQ21" s="257"/>
      <c r="BR21" s="1211"/>
      <c r="BS21" s="257"/>
      <c r="BT21" s="257"/>
      <c r="BU21" s="257"/>
      <c r="BV21" s="257"/>
      <c r="BW21" s="257"/>
      <c r="BX21" s="257"/>
      <c r="BY21" s="257"/>
      <c r="BZ21" s="257"/>
      <c r="CA21" s="257"/>
      <c r="CB21" s="257"/>
      <c r="CC21" s="257"/>
      <c r="CD21" s="1211"/>
      <c r="CE21" s="257"/>
      <c r="CF21" s="257"/>
      <c r="CG21" s="257"/>
      <c r="CH21" s="257"/>
      <c r="CI21" s="257"/>
      <c r="CJ21" s="257"/>
      <c r="CK21" s="257"/>
      <c r="CL21" s="257"/>
      <c r="CM21" s="257"/>
      <c r="CN21" s="257"/>
      <c r="CO21" s="257"/>
      <c r="CP21" s="1211"/>
      <c r="CQ21" s="257"/>
      <c r="CR21" s="257"/>
      <c r="CS21" s="257"/>
      <c r="CT21" s="257"/>
      <c r="CU21" s="257"/>
      <c r="CV21" s="257"/>
      <c r="CW21" s="257"/>
      <c r="CX21" s="257"/>
      <c r="CY21" s="257"/>
      <c r="CZ21" s="257"/>
      <c r="DA21" s="257"/>
      <c r="DB21" s="1211"/>
      <c r="DC21" s="257"/>
      <c r="DD21" s="258"/>
      <c r="DE21" s="255"/>
    </row>
    <row r="22" spans="1:109" ht="17.25" customHeight="1" x14ac:dyDescent="0.2">
      <c r="B22" s="259"/>
    </row>
    <row r="23" spans="1:109" ht="13" x14ac:dyDescent="0.2">
      <c r="B23" s="259"/>
    </row>
    <row r="24" spans="1:109" ht="13" x14ac:dyDescent="0.2">
      <c r="B24" s="259"/>
    </row>
    <row r="25" spans="1:109" ht="13" x14ac:dyDescent="0.2">
      <c r="B25" s="259"/>
    </row>
    <row r="26" spans="1:109" ht="13" x14ac:dyDescent="0.2">
      <c r="B26" s="259"/>
    </row>
    <row r="27" spans="1:109" ht="13" x14ac:dyDescent="0.2">
      <c r="B27" s="259"/>
    </row>
    <row r="28" spans="1:109" ht="13" x14ac:dyDescent="0.2">
      <c r="B28" s="259"/>
    </row>
    <row r="29" spans="1:109" ht="13" x14ac:dyDescent="0.2">
      <c r="B29" s="259"/>
    </row>
    <row r="30" spans="1:109" ht="13" x14ac:dyDescent="0.2">
      <c r="B30" s="259"/>
    </row>
    <row r="31" spans="1:109" ht="13" x14ac:dyDescent="0.2">
      <c r="B31" s="259"/>
    </row>
    <row r="32" spans="1:109" ht="13" x14ac:dyDescent="0.2">
      <c r="B32" s="259"/>
    </row>
    <row r="33" spans="2:109" ht="13" x14ac:dyDescent="0.2">
      <c r="B33" s="259"/>
    </row>
    <row r="34" spans="2:109" ht="13" x14ac:dyDescent="0.2">
      <c r="B34" s="259"/>
    </row>
    <row r="35" spans="2:109" ht="13" x14ac:dyDescent="0.2">
      <c r="B35" s="259"/>
    </row>
    <row r="36" spans="2:109" ht="13" x14ac:dyDescent="0.2">
      <c r="B36" s="259"/>
    </row>
    <row r="37" spans="2:109" ht="13" x14ac:dyDescent="0.2">
      <c r="B37" s="259"/>
    </row>
    <row r="38" spans="2:109" ht="13" x14ac:dyDescent="0.2">
      <c r="B38" s="259"/>
    </row>
    <row r="39" spans="2:109" ht="13"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 x14ac:dyDescent="0.2">
      <c r="B40" s="1212"/>
      <c r="DD40" s="1212"/>
      <c r="DE40" s="255"/>
    </row>
    <row r="41" spans="2:109" ht="16.5" x14ac:dyDescent="0.2">
      <c r="B41" s="256" t="s">
        <v>615</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 x14ac:dyDescent="0.2">
      <c r="B42" s="259"/>
      <c r="G42" s="1213"/>
      <c r="I42" s="1214"/>
      <c r="J42" s="1214"/>
      <c r="K42" s="1214"/>
      <c r="AM42" s="1213"/>
      <c r="AN42" s="1213" t="s">
        <v>616</v>
      </c>
      <c r="AP42" s="1214"/>
      <c r="AQ42" s="1214"/>
      <c r="AR42" s="1214"/>
      <c r="AY42" s="1213"/>
      <c r="BA42" s="1214"/>
      <c r="BB42" s="1214"/>
      <c r="BC42" s="1214"/>
      <c r="BK42" s="1213"/>
      <c r="BM42" s="1214"/>
      <c r="BN42" s="1214"/>
      <c r="BO42" s="1214"/>
      <c r="BW42" s="1213"/>
      <c r="BY42" s="1214"/>
      <c r="BZ42" s="1214"/>
      <c r="CA42" s="1214"/>
      <c r="CI42" s="1213"/>
      <c r="CK42" s="1214"/>
      <c r="CL42" s="1214"/>
      <c r="CM42" s="1214"/>
      <c r="CU42" s="1213"/>
      <c r="CW42" s="1214"/>
      <c r="CX42" s="1214"/>
      <c r="CY42" s="1214"/>
    </row>
    <row r="43" spans="2:109" ht="13.5" customHeight="1" x14ac:dyDescent="0.2">
      <c r="B43" s="259"/>
      <c r="AN43" s="1215" t="s">
        <v>617</v>
      </c>
      <c r="AO43" s="1216"/>
      <c r="AP43" s="1216"/>
      <c r="AQ43" s="1216"/>
      <c r="AR43" s="1216"/>
      <c r="AS43" s="1216"/>
      <c r="AT43" s="1216"/>
      <c r="AU43" s="1216"/>
      <c r="AV43" s="1216"/>
      <c r="AW43" s="1216"/>
      <c r="AX43" s="1216"/>
      <c r="AY43" s="1216"/>
      <c r="AZ43" s="1216"/>
      <c r="BA43" s="1216"/>
      <c r="BB43" s="1216"/>
      <c r="BC43" s="1216"/>
      <c r="BD43" s="1216"/>
      <c r="BE43" s="1216"/>
      <c r="BF43" s="1216"/>
      <c r="BG43" s="1216"/>
      <c r="BH43" s="1216"/>
      <c r="BI43" s="1216"/>
      <c r="BJ43" s="1216"/>
      <c r="BK43" s="1216"/>
      <c r="BL43" s="1216"/>
      <c r="BM43" s="1216"/>
      <c r="BN43" s="1216"/>
      <c r="BO43" s="1216"/>
      <c r="BP43" s="1216"/>
      <c r="BQ43" s="1216"/>
      <c r="BR43" s="1216"/>
      <c r="BS43" s="1216"/>
      <c r="BT43" s="1216"/>
      <c r="BU43" s="1216"/>
      <c r="BV43" s="1216"/>
      <c r="BW43" s="1216"/>
      <c r="BX43" s="1216"/>
      <c r="BY43" s="1216"/>
      <c r="BZ43" s="1216"/>
      <c r="CA43" s="1216"/>
      <c r="CB43" s="1216"/>
      <c r="CC43" s="1216"/>
      <c r="CD43" s="1216"/>
      <c r="CE43" s="1216"/>
      <c r="CF43" s="1216"/>
      <c r="CG43" s="1216"/>
      <c r="CH43" s="1216"/>
      <c r="CI43" s="1216"/>
      <c r="CJ43" s="1216"/>
      <c r="CK43" s="1216"/>
      <c r="CL43" s="1216"/>
      <c r="CM43" s="1216"/>
      <c r="CN43" s="1216"/>
      <c r="CO43" s="1216"/>
      <c r="CP43" s="1216"/>
      <c r="CQ43" s="1216"/>
      <c r="CR43" s="1216"/>
      <c r="CS43" s="1216"/>
      <c r="CT43" s="1216"/>
      <c r="CU43" s="1216"/>
      <c r="CV43" s="1216"/>
      <c r="CW43" s="1216"/>
      <c r="CX43" s="1216"/>
      <c r="CY43" s="1216"/>
      <c r="CZ43" s="1216"/>
      <c r="DA43" s="1216"/>
      <c r="DB43" s="1216"/>
      <c r="DC43" s="1217"/>
    </row>
    <row r="44" spans="2:109" ht="13" x14ac:dyDescent="0.2">
      <c r="B44" s="259"/>
      <c r="AN44" s="1218"/>
      <c r="AO44" s="1219"/>
      <c r="AP44" s="1219"/>
      <c r="AQ44" s="1219"/>
      <c r="AR44" s="1219"/>
      <c r="AS44" s="1219"/>
      <c r="AT44" s="1219"/>
      <c r="AU44" s="1219"/>
      <c r="AV44" s="1219"/>
      <c r="AW44" s="1219"/>
      <c r="AX44" s="1219"/>
      <c r="AY44" s="1219"/>
      <c r="AZ44" s="1219"/>
      <c r="BA44" s="1219"/>
      <c r="BB44" s="1219"/>
      <c r="BC44" s="1219"/>
      <c r="BD44" s="1219"/>
      <c r="BE44" s="1219"/>
      <c r="BF44" s="1219"/>
      <c r="BG44" s="1219"/>
      <c r="BH44" s="1219"/>
      <c r="BI44" s="1219"/>
      <c r="BJ44" s="1219"/>
      <c r="BK44" s="1219"/>
      <c r="BL44" s="1219"/>
      <c r="BM44" s="1219"/>
      <c r="BN44" s="1219"/>
      <c r="BO44" s="1219"/>
      <c r="BP44" s="1219"/>
      <c r="BQ44" s="1219"/>
      <c r="BR44" s="1219"/>
      <c r="BS44" s="1219"/>
      <c r="BT44" s="1219"/>
      <c r="BU44" s="1219"/>
      <c r="BV44" s="1219"/>
      <c r="BW44" s="1219"/>
      <c r="BX44" s="1219"/>
      <c r="BY44" s="1219"/>
      <c r="BZ44" s="1219"/>
      <c r="CA44" s="1219"/>
      <c r="CB44" s="1219"/>
      <c r="CC44" s="1219"/>
      <c r="CD44" s="1219"/>
      <c r="CE44" s="1219"/>
      <c r="CF44" s="1219"/>
      <c r="CG44" s="1219"/>
      <c r="CH44" s="1219"/>
      <c r="CI44" s="1219"/>
      <c r="CJ44" s="1219"/>
      <c r="CK44" s="1219"/>
      <c r="CL44" s="1219"/>
      <c r="CM44" s="1219"/>
      <c r="CN44" s="1219"/>
      <c r="CO44" s="1219"/>
      <c r="CP44" s="1219"/>
      <c r="CQ44" s="1219"/>
      <c r="CR44" s="1219"/>
      <c r="CS44" s="1219"/>
      <c r="CT44" s="1219"/>
      <c r="CU44" s="1219"/>
      <c r="CV44" s="1219"/>
      <c r="CW44" s="1219"/>
      <c r="CX44" s="1219"/>
      <c r="CY44" s="1219"/>
      <c r="CZ44" s="1219"/>
      <c r="DA44" s="1219"/>
      <c r="DB44" s="1219"/>
      <c r="DC44" s="1220"/>
    </row>
    <row r="45" spans="2:109" ht="13" x14ac:dyDescent="0.2">
      <c r="B45" s="259"/>
      <c r="AN45" s="1218"/>
      <c r="AO45" s="1219"/>
      <c r="AP45" s="1219"/>
      <c r="AQ45" s="1219"/>
      <c r="AR45" s="1219"/>
      <c r="AS45" s="1219"/>
      <c r="AT45" s="1219"/>
      <c r="AU45" s="1219"/>
      <c r="AV45" s="1219"/>
      <c r="AW45" s="1219"/>
      <c r="AX45" s="1219"/>
      <c r="AY45" s="1219"/>
      <c r="AZ45" s="1219"/>
      <c r="BA45" s="1219"/>
      <c r="BB45" s="1219"/>
      <c r="BC45" s="1219"/>
      <c r="BD45" s="1219"/>
      <c r="BE45" s="1219"/>
      <c r="BF45" s="1219"/>
      <c r="BG45" s="1219"/>
      <c r="BH45" s="1219"/>
      <c r="BI45" s="1219"/>
      <c r="BJ45" s="1219"/>
      <c r="BK45" s="1219"/>
      <c r="BL45" s="1219"/>
      <c r="BM45" s="1219"/>
      <c r="BN45" s="1219"/>
      <c r="BO45" s="1219"/>
      <c r="BP45" s="1219"/>
      <c r="BQ45" s="1219"/>
      <c r="BR45" s="1219"/>
      <c r="BS45" s="1219"/>
      <c r="BT45" s="1219"/>
      <c r="BU45" s="1219"/>
      <c r="BV45" s="1219"/>
      <c r="BW45" s="1219"/>
      <c r="BX45" s="1219"/>
      <c r="BY45" s="1219"/>
      <c r="BZ45" s="1219"/>
      <c r="CA45" s="1219"/>
      <c r="CB45" s="1219"/>
      <c r="CC45" s="1219"/>
      <c r="CD45" s="1219"/>
      <c r="CE45" s="1219"/>
      <c r="CF45" s="1219"/>
      <c r="CG45" s="1219"/>
      <c r="CH45" s="1219"/>
      <c r="CI45" s="1219"/>
      <c r="CJ45" s="1219"/>
      <c r="CK45" s="1219"/>
      <c r="CL45" s="1219"/>
      <c r="CM45" s="1219"/>
      <c r="CN45" s="1219"/>
      <c r="CO45" s="1219"/>
      <c r="CP45" s="1219"/>
      <c r="CQ45" s="1219"/>
      <c r="CR45" s="1219"/>
      <c r="CS45" s="1219"/>
      <c r="CT45" s="1219"/>
      <c r="CU45" s="1219"/>
      <c r="CV45" s="1219"/>
      <c r="CW45" s="1219"/>
      <c r="CX45" s="1219"/>
      <c r="CY45" s="1219"/>
      <c r="CZ45" s="1219"/>
      <c r="DA45" s="1219"/>
      <c r="DB45" s="1219"/>
      <c r="DC45" s="1220"/>
    </row>
    <row r="46" spans="2:109" ht="13" x14ac:dyDescent="0.2">
      <c r="B46" s="259"/>
      <c r="AN46" s="1218"/>
      <c r="AO46" s="1219"/>
      <c r="AP46" s="1219"/>
      <c r="AQ46" s="1219"/>
      <c r="AR46" s="1219"/>
      <c r="AS46" s="1219"/>
      <c r="AT46" s="1219"/>
      <c r="AU46" s="1219"/>
      <c r="AV46" s="1219"/>
      <c r="AW46" s="1219"/>
      <c r="AX46" s="1219"/>
      <c r="AY46" s="1219"/>
      <c r="AZ46" s="1219"/>
      <c r="BA46" s="1219"/>
      <c r="BB46" s="1219"/>
      <c r="BC46" s="1219"/>
      <c r="BD46" s="1219"/>
      <c r="BE46" s="1219"/>
      <c r="BF46" s="1219"/>
      <c r="BG46" s="1219"/>
      <c r="BH46" s="1219"/>
      <c r="BI46" s="1219"/>
      <c r="BJ46" s="1219"/>
      <c r="BK46" s="1219"/>
      <c r="BL46" s="1219"/>
      <c r="BM46" s="1219"/>
      <c r="BN46" s="1219"/>
      <c r="BO46" s="1219"/>
      <c r="BP46" s="1219"/>
      <c r="BQ46" s="1219"/>
      <c r="BR46" s="1219"/>
      <c r="BS46" s="1219"/>
      <c r="BT46" s="1219"/>
      <c r="BU46" s="1219"/>
      <c r="BV46" s="1219"/>
      <c r="BW46" s="1219"/>
      <c r="BX46" s="1219"/>
      <c r="BY46" s="1219"/>
      <c r="BZ46" s="1219"/>
      <c r="CA46" s="1219"/>
      <c r="CB46" s="1219"/>
      <c r="CC46" s="1219"/>
      <c r="CD46" s="1219"/>
      <c r="CE46" s="1219"/>
      <c r="CF46" s="1219"/>
      <c r="CG46" s="1219"/>
      <c r="CH46" s="1219"/>
      <c r="CI46" s="1219"/>
      <c r="CJ46" s="1219"/>
      <c r="CK46" s="1219"/>
      <c r="CL46" s="1219"/>
      <c r="CM46" s="1219"/>
      <c r="CN46" s="1219"/>
      <c r="CO46" s="1219"/>
      <c r="CP46" s="1219"/>
      <c r="CQ46" s="1219"/>
      <c r="CR46" s="1219"/>
      <c r="CS46" s="1219"/>
      <c r="CT46" s="1219"/>
      <c r="CU46" s="1219"/>
      <c r="CV46" s="1219"/>
      <c r="CW46" s="1219"/>
      <c r="CX46" s="1219"/>
      <c r="CY46" s="1219"/>
      <c r="CZ46" s="1219"/>
      <c r="DA46" s="1219"/>
      <c r="DB46" s="1219"/>
      <c r="DC46" s="1220"/>
    </row>
    <row r="47" spans="2:109" ht="13" x14ac:dyDescent="0.2">
      <c r="B47" s="259"/>
      <c r="AN47" s="1221"/>
      <c r="AO47" s="1222"/>
      <c r="AP47" s="1222"/>
      <c r="AQ47" s="1222"/>
      <c r="AR47" s="1222"/>
      <c r="AS47" s="1222"/>
      <c r="AT47" s="1222"/>
      <c r="AU47" s="1222"/>
      <c r="AV47" s="1222"/>
      <c r="AW47" s="1222"/>
      <c r="AX47" s="1222"/>
      <c r="AY47" s="1222"/>
      <c r="AZ47" s="1222"/>
      <c r="BA47" s="1222"/>
      <c r="BB47" s="1222"/>
      <c r="BC47" s="1222"/>
      <c r="BD47" s="1222"/>
      <c r="BE47" s="1222"/>
      <c r="BF47" s="1222"/>
      <c r="BG47" s="1222"/>
      <c r="BH47" s="1222"/>
      <c r="BI47" s="1222"/>
      <c r="BJ47" s="1222"/>
      <c r="BK47" s="1222"/>
      <c r="BL47" s="1222"/>
      <c r="BM47" s="1222"/>
      <c r="BN47" s="1222"/>
      <c r="BO47" s="1222"/>
      <c r="BP47" s="1222"/>
      <c r="BQ47" s="1222"/>
      <c r="BR47" s="1222"/>
      <c r="BS47" s="1222"/>
      <c r="BT47" s="1222"/>
      <c r="BU47" s="1222"/>
      <c r="BV47" s="1222"/>
      <c r="BW47" s="1222"/>
      <c r="BX47" s="1222"/>
      <c r="BY47" s="1222"/>
      <c r="BZ47" s="1222"/>
      <c r="CA47" s="1222"/>
      <c r="CB47" s="1222"/>
      <c r="CC47" s="1222"/>
      <c r="CD47" s="1222"/>
      <c r="CE47" s="1222"/>
      <c r="CF47" s="1222"/>
      <c r="CG47" s="1222"/>
      <c r="CH47" s="1222"/>
      <c r="CI47" s="1222"/>
      <c r="CJ47" s="1222"/>
      <c r="CK47" s="1222"/>
      <c r="CL47" s="1222"/>
      <c r="CM47" s="1222"/>
      <c r="CN47" s="1222"/>
      <c r="CO47" s="1222"/>
      <c r="CP47" s="1222"/>
      <c r="CQ47" s="1222"/>
      <c r="CR47" s="1222"/>
      <c r="CS47" s="1222"/>
      <c r="CT47" s="1222"/>
      <c r="CU47" s="1222"/>
      <c r="CV47" s="1222"/>
      <c r="CW47" s="1222"/>
      <c r="CX47" s="1222"/>
      <c r="CY47" s="1222"/>
      <c r="CZ47" s="1222"/>
      <c r="DA47" s="1222"/>
      <c r="DB47" s="1222"/>
      <c r="DC47" s="1223"/>
    </row>
    <row r="48" spans="2:109" ht="13" x14ac:dyDescent="0.2">
      <c r="B48" s="259"/>
      <c r="H48" s="1224"/>
      <c r="I48" s="1224"/>
      <c r="J48" s="1224"/>
      <c r="AN48" s="1224"/>
      <c r="AO48" s="1224"/>
      <c r="AP48" s="1224"/>
      <c r="AZ48" s="1224"/>
      <c r="BA48" s="1224"/>
      <c r="BB48" s="1224"/>
      <c r="BL48" s="1224"/>
      <c r="BM48" s="1224"/>
      <c r="BN48" s="1224"/>
      <c r="BX48" s="1224"/>
      <c r="BY48" s="1224"/>
      <c r="BZ48" s="1224"/>
      <c r="CJ48" s="1224"/>
      <c r="CK48" s="1224"/>
      <c r="CL48" s="1224"/>
      <c r="CV48" s="1224"/>
      <c r="CW48" s="1224"/>
      <c r="CX48" s="1224"/>
    </row>
    <row r="49" spans="1:109" ht="13" x14ac:dyDescent="0.2">
      <c r="B49" s="259"/>
      <c r="AN49" s="255" t="s">
        <v>618</v>
      </c>
    </row>
    <row r="50" spans="1:109" ht="13" x14ac:dyDescent="0.2">
      <c r="B50" s="259"/>
      <c r="G50" s="1225"/>
      <c r="H50" s="1225"/>
      <c r="I50" s="1225"/>
      <c r="J50" s="1225"/>
      <c r="K50" s="1226"/>
      <c r="L50" s="1226"/>
      <c r="M50" s="1227"/>
      <c r="N50" s="1227"/>
      <c r="AN50" s="1228"/>
      <c r="AO50" s="1229"/>
      <c r="AP50" s="1229"/>
      <c r="AQ50" s="1229"/>
      <c r="AR50" s="1229"/>
      <c r="AS50" s="1229"/>
      <c r="AT50" s="1229"/>
      <c r="AU50" s="1229"/>
      <c r="AV50" s="1229"/>
      <c r="AW50" s="1229"/>
      <c r="AX50" s="1229"/>
      <c r="AY50" s="1229"/>
      <c r="AZ50" s="1229"/>
      <c r="BA50" s="1229"/>
      <c r="BB50" s="1229"/>
      <c r="BC50" s="1229"/>
      <c r="BD50" s="1229"/>
      <c r="BE50" s="1229"/>
      <c r="BF50" s="1229"/>
      <c r="BG50" s="1229"/>
      <c r="BH50" s="1229"/>
      <c r="BI50" s="1229"/>
      <c r="BJ50" s="1229"/>
      <c r="BK50" s="1229"/>
      <c r="BL50" s="1229"/>
      <c r="BM50" s="1229"/>
      <c r="BN50" s="1229"/>
      <c r="BO50" s="1230"/>
      <c r="BP50" s="1231" t="s">
        <v>539</v>
      </c>
      <c r="BQ50" s="1231"/>
      <c r="BR50" s="1231"/>
      <c r="BS50" s="1231"/>
      <c r="BT50" s="1231"/>
      <c r="BU50" s="1231"/>
      <c r="BV50" s="1231"/>
      <c r="BW50" s="1231"/>
      <c r="BX50" s="1231" t="s">
        <v>540</v>
      </c>
      <c r="BY50" s="1231"/>
      <c r="BZ50" s="1231"/>
      <c r="CA50" s="1231"/>
      <c r="CB50" s="1231"/>
      <c r="CC50" s="1231"/>
      <c r="CD50" s="1231"/>
      <c r="CE50" s="1231"/>
      <c r="CF50" s="1231" t="s">
        <v>541</v>
      </c>
      <c r="CG50" s="1231"/>
      <c r="CH50" s="1231"/>
      <c r="CI50" s="1231"/>
      <c r="CJ50" s="1231"/>
      <c r="CK50" s="1231"/>
      <c r="CL50" s="1231"/>
      <c r="CM50" s="1231"/>
      <c r="CN50" s="1231" t="s">
        <v>542</v>
      </c>
      <c r="CO50" s="1231"/>
      <c r="CP50" s="1231"/>
      <c r="CQ50" s="1231"/>
      <c r="CR50" s="1231"/>
      <c r="CS50" s="1231"/>
      <c r="CT50" s="1231"/>
      <c r="CU50" s="1231"/>
      <c r="CV50" s="1231" t="s">
        <v>543</v>
      </c>
      <c r="CW50" s="1231"/>
      <c r="CX50" s="1231"/>
      <c r="CY50" s="1231"/>
      <c r="CZ50" s="1231"/>
      <c r="DA50" s="1231"/>
      <c r="DB50" s="1231"/>
      <c r="DC50" s="1231"/>
    </row>
    <row r="51" spans="1:109" ht="13.5" customHeight="1" x14ac:dyDescent="0.2">
      <c r="B51" s="259"/>
      <c r="G51" s="1232"/>
      <c r="H51" s="1232"/>
      <c r="I51" s="1233"/>
      <c r="J51" s="1233"/>
      <c r="K51" s="1234"/>
      <c r="L51" s="1234"/>
      <c r="M51" s="1234"/>
      <c r="N51" s="1234"/>
      <c r="AM51" s="1224"/>
      <c r="AN51" s="1235" t="s">
        <v>619</v>
      </c>
      <c r="AO51" s="1235"/>
      <c r="AP51" s="1235"/>
      <c r="AQ51" s="1235"/>
      <c r="AR51" s="1235"/>
      <c r="AS51" s="1235"/>
      <c r="AT51" s="1235"/>
      <c r="AU51" s="1235"/>
      <c r="AV51" s="1235"/>
      <c r="AW51" s="1235"/>
      <c r="AX51" s="1235"/>
      <c r="AY51" s="1235"/>
      <c r="AZ51" s="1235"/>
      <c r="BA51" s="1235"/>
      <c r="BB51" s="1235" t="s">
        <v>620</v>
      </c>
      <c r="BC51" s="1235"/>
      <c r="BD51" s="1235"/>
      <c r="BE51" s="1235"/>
      <c r="BF51" s="1235"/>
      <c r="BG51" s="1235"/>
      <c r="BH51" s="1235"/>
      <c r="BI51" s="1235"/>
      <c r="BJ51" s="1235"/>
      <c r="BK51" s="1235"/>
      <c r="BL51" s="1235"/>
      <c r="BM51" s="1235"/>
      <c r="BN51" s="1235"/>
      <c r="BO51" s="1235"/>
      <c r="BP51" s="1236">
        <v>66.099999999999994</v>
      </c>
      <c r="BQ51" s="1236"/>
      <c r="BR51" s="1236"/>
      <c r="BS51" s="1236"/>
      <c r="BT51" s="1236"/>
      <c r="BU51" s="1236"/>
      <c r="BV51" s="1236"/>
      <c r="BW51" s="1236"/>
      <c r="BX51" s="1236">
        <v>61.6</v>
      </c>
      <c r="BY51" s="1236"/>
      <c r="BZ51" s="1236"/>
      <c r="CA51" s="1236"/>
      <c r="CB51" s="1236"/>
      <c r="CC51" s="1236"/>
      <c r="CD51" s="1236"/>
      <c r="CE51" s="1236"/>
      <c r="CF51" s="1236">
        <v>56.4</v>
      </c>
      <c r="CG51" s="1236"/>
      <c r="CH51" s="1236"/>
      <c r="CI51" s="1236"/>
      <c r="CJ51" s="1236"/>
      <c r="CK51" s="1236"/>
      <c r="CL51" s="1236"/>
      <c r="CM51" s="1236"/>
      <c r="CN51" s="1236">
        <v>60.9</v>
      </c>
      <c r="CO51" s="1236"/>
      <c r="CP51" s="1236"/>
      <c r="CQ51" s="1236"/>
      <c r="CR51" s="1236"/>
      <c r="CS51" s="1236"/>
      <c r="CT51" s="1236"/>
      <c r="CU51" s="1236"/>
      <c r="CV51" s="1236">
        <v>62.6</v>
      </c>
      <c r="CW51" s="1236"/>
      <c r="CX51" s="1236"/>
      <c r="CY51" s="1236"/>
      <c r="CZ51" s="1236"/>
      <c r="DA51" s="1236"/>
      <c r="DB51" s="1236"/>
      <c r="DC51" s="1236"/>
    </row>
    <row r="52" spans="1:109" ht="13" x14ac:dyDescent="0.2">
      <c r="B52" s="259"/>
      <c r="G52" s="1232"/>
      <c r="H52" s="1232"/>
      <c r="I52" s="1233"/>
      <c r="J52" s="1233"/>
      <c r="K52" s="1234"/>
      <c r="L52" s="1234"/>
      <c r="M52" s="1234"/>
      <c r="N52" s="1234"/>
      <c r="AM52" s="1224"/>
      <c r="AN52" s="1235"/>
      <c r="AO52" s="1235"/>
      <c r="AP52" s="1235"/>
      <c r="AQ52" s="1235"/>
      <c r="AR52" s="1235"/>
      <c r="AS52" s="1235"/>
      <c r="AT52" s="1235"/>
      <c r="AU52" s="1235"/>
      <c r="AV52" s="1235"/>
      <c r="AW52" s="1235"/>
      <c r="AX52" s="1235"/>
      <c r="AY52" s="1235"/>
      <c r="AZ52" s="1235"/>
      <c r="BA52" s="1235"/>
      <c r="BB52" s="1235"/>
      <c r="BC52" s="1235"/>
      <c r="BD52" s="1235"/>
      <c r="BE52" s="1235"/>
      <c r="BF52" s="1235"/>
      <c r="BG52" s="1235"/>
      <c r="BH52" s="1235"/>
      <c r="BI52" s="1235"/>
      <c r="BJ52" s="1235"/>
      <c r="BK52" s="1235"/>
      <c r="BL52" s="1235"/>
      <c r="BM52" s="1235"/>
      <c r="BN52" s="1235"/>
      <c r="BO52" s="1235"/>
      <c r="BP52" s="1236"/>
      <c r="BQ52" s="1236"/>
      <c r="BR52" s="1236"/>
      <c r="BS52" s="1236"/>
      <c r="BT52" s="1236"/>
      <c r="BU52" s="1236"/>
      <c r="BV52" s="1236"/>
      <c r="BW52" s="1236"/>
      <c r="BX52" s="1236"/>
      <c r="BY52" s="1236"/>
      <c r="BZ52" s="1236"/>
      <c r="CA52" s="1236"/>
      <c r="CB52" s="1236"/>
      <c r="CC52" s="1236"/>
      <c r="CD52" s="1236"/>
      <c r="CE52" s="1236"/>
      <c r="CF52" s="1236"/>
      <c r="CG52" s="1236"/>
      <c r="CH52" s="1236"/>
      <c r="CI52" s="1236"/>
      <c r="CJ52" s="1236"/>
      <c r="CK52" s="1236"/>
      <c r="CL52" s="1236"/>
      <c r="CM52" s="1236"/>
      <c r="CN52" s="1236"/>
      <c r="CO52" s="1236"/>
      <c r="CP52" s="1236"/>
      <c r="CQ52" s="1236"/>
      <c r="CR52" s="1236"/>
      <c r="CS52" s="1236"/>
      <c r="CT52" s="1236"/>
      <c r="CU52" s="1236"/>
      <c r="CV52" s="1236"/>
      <c r="CW52" s="1236"/>
      <c r="CX52" s="1236"/>
      <c r="CY52" s="1236"/>
      <c r="CZ52" s="1236"/>
      <c r="DA52" s="1236"/>
      <c r="DB52" s="1236"/>
      <c r="DC52" s="1236"/>
    </row>
    <row r="53" spans="1:109" ht="13" x14ac:dyDescent="0.2">
      <c r="A53" s="1214"/>
      <c r="B53" s="259"/>
      <c r="G53" s="1232"/>
      <c r="H53" s="1232"/>
      <c r="I53" s="1225"/>
      <c r="J53" s="1225"/>
      <c r="K53" s="1234"/>
      <c r="L53" s="1234"/>
      <c r="M53" s="1234"/>
      <c r="N53" s="1234"/>
      <c r="AM53" s="1224"/>
      <c r="AN53" s="1235"/>
      <c r="AO53" s="1235"/>
      <c r="AP53" s="1235"/>
      <c r="AQ53" s="1235"/>
      <c r="AR53" s="1235"/>
      <c r="AS53" s="1235"/>
      <c r="AT53" s="1235"/>
      <c r="AU53" s="1235"/>
      <c r="AV53" s="1235"/>
      <c r="AW53" s="1235"/>
      <c r="AX53" s="1235"/>
      <c r="AY53" s="1235"/>
      <c r="AZ53" s="1235"/>
      <c r="BA53" s="1235"/>
      <c r="BB53" s="1235" t="s">
        <v>621</v>
      </c>
      <c r="BC53" s="1235"/>
      <c r="BD53" s="1235"/>
      <c r="BE53" s="1235"/>
      <c r="BF53" s="1235"/>
      <c r="BG53" s="1235"/>
      <c r="BH53" s="1235"/>
      <c r="BI53" s="1235"/>
      <c r="BJ53" s="1235"/>
      <c r="BK53" s="1235"/>
      <c r="BL53" s="1235"/>
      <c r="BM53" s="1235"/>
      <c r="BN53" s="1235"/>
      <c r="BO53" s="1235"/>
      <c r="BP53" s="1236">
        <v>68.5</v>
      </c>
      <c r="BQ53" s="1236"/>
      <c r="BR53" s="1236"/>
      <c r="BS53" s="1236"/>
      <c r="BT53" s="1236"/>
      <c r="BU53" s="1236"/>
      <c r="BV53" s="1236"/>
      <c r="BW53" s="1236"/>
      <c r="BX53" s="1236">
        <v>68.8</v>
      </c>
      <c r="BY53" s="1236"/>
      <c r="BZ53" s="1236"/>
      <c r="CA53" s="1236"/>
      <c r="CB53" s="1236"/>
      <c r="CC53" s="1236"/>
      <c r="CD53" s="1236"/>
      <c r="CE53" s="1236"/>
      <c r="CF53" s="1236">
        <v>69.3</v>
      </c>
      <c r="CG53" s="1236"/>
      <c r="CH53" s="1236"/>
      <c r="CI53" s="1236"/>
      <c r="CJ53" s="1236"/>
      <c r="CK53" s="1236"/>
      <c r="CL53" s="1236"/>
      <c r="CM53" s="1236"/>
      <c r="CN53" s="1236">
        <v>70.3</v>
      </c>
      <c r="CO53" s="1236"/>
      <c r="CP53" s="1236"/>
      <c r="CQ53" s="1236"/>
      <c r="CR53" s="1236"/>
      <c r="CS53" s="1236"/>
      <c r="CT53" s="1236"/>
      <c r="CU53" s="1236"/>
      <c r="CV53" s="1236">
        <v>71.2</v>
      </c>
      <c r="CW53" s="1236"/>
      <c r="CX53" s="1236"/>
      <c r="CY53" s="1236"/>
      <c r="CZ53" s="1236"/>
      <c r="DA53" s="1236"/>
      <c r="DB53" s="1236"/>
      <c r="DC53" s="1236"/>
    </row>
    <row r="54" spans="1:109" ht="13" x14ac:dyDescent="0.2">
      <c r="A54" s="1214"/>
      <c r="B54" s="259"/>
      <c r="G54" s="1232"/>
      <c r="H54" s="1232"/>
      <c r="I54" s="1225"/>
      <c r="J54" s="1225"/>
      <c r="K54" s="1234"/>
      <c r="L54" s="1234"/>
      <c r="M54" s="1234"/>
      <c r="N54" s="1234"/>
      <c r="AM54" s="1224"/>
      <c r="AN54" s="1235"/>
      <c r="AO54" s="1235"/>
      <c r="AP54" s="1235"/>
      <c r="AQ54" s="1235"/>
      <c r="AR54" s="1235"/>
      <c r="AS54" s="1235"/>
      <c r="AT54" s="1235"/>
      <c r="AU54" s="1235"/>
      <c r="AV54" s="1235"/>
      <c r="AW54" s="1235"/>
      <c r="AX54" s="1235"/>
      <c r="AY54" s="1235"/>
      <c r="AZ54" s="1235"/>
      <c r="BA54" s="1235"/>
      <c r="BB54" s="1235"/>
      <c r="BC54" s="1235"/>
      <c r="BD54" s="1235"/>
      <c r="BE54" s="1235"/>
      <c r="BF54" s="1235"/>
      <c r="BG54" s="1235"/>
      <c r="BH54" s="1235"/>
      <c r="BI54" s="1235"/>
      <c r="BJ54" s="1235"/>
      <c r="BK54" s="1235"/>
      <c r="BL54" s="1235"/>
      <c r="BM54" s="1235"/>
      <c r="BN54" s="1235"/>
      <c r="BO54" s="1235"/>
      <c r="BP54" s="1236"/>
      <c r="BQ54" s="1236"/>
      <c r="BR54" s="1236"/>
      <c r="BS54" s="1236"/>
      <c r="BT54" s="1236"/>
      <c r="BU54" s="1236"/>
      <c r="BV54" s="1236"/>
      <c r="BW54" s="1236"/>
      <c r="BX54" s="1236"/>
      <c r="BY54" s="1236"/>
      <c r="BZ54" s="1236"/>
      <c r="CA54" s="1236"/>
      <c r="CB54" s="1236"/>
      <c r="CC54" s="1236"/>
      <c r="CD54" s="1236"/>
      <c r="CE54" s="1236"/>
      <c r="CF54" s="1236"/>
      <c r="CG54" s="1236"/>
      <c r="CH54" s="1236"/>
      <c r="CI54" s="1236"/>
      <c r="CJ54" s="1236"/>
      <c r="CK54" s="1236"/>
      <c r="CL54" s="1236"/>
      <c r="CM54" s="1236"/>
      <c r="CN54" s="1236"/>
      <c r="CO54" s="1236"/>
      <c r="CP54" s="1236"/>
      <c r="CQ54" s="1236"/>
      <c r="CR54" s="1236"/>
      <c r="CS54" s="1236"/>
      <c r="CT54" s="1236"/>
      <c r="CU54" s="1236"/>
      <c r="CV54" s="1236"/>
      <c r="CW54" s="1236"/>
      <c r="CX54" s="1236"/>
      <c r="CY54" s="1236"/>
      <c r="CZ54" s="1236"/>
      <c r="DA54" s="1236"/>
      <c r="DB54" s="1236"/>
      <c r="DC54" s="1236"/>
    </row>
    <row r="55" spans="1:109" ht="13" x14ac:dyDescent="0.2">
      <c r="A55" s="1214"/>
      <c r="B55" s="259"/>
      <c r="G55" s="1225"/>
      <c r="H55" s="1225"/>
      <c r="I55" s="1225"/>
      <c r="J55" s="1225"/>
      <c r="K55" s="1234"/>
      <c r="L55" s="1234"/>
      <c r="M55" s="1234"/>
      <c r="N55" s="1234"/>
      <c r="AN55" s="1231" t="s">
        <v>622</v>
      </c>
      <c r="AO55" s="1231"/>
      <c r="AP55" s="1231"/>
      <c r="AQ55" s="1231"/>
      <c r="AR55" s="1231"/>
      <c r="AS55" s="1231"/>
      <c r="AT55" s="1231"/>
      <c r="AU55" s="1231"/>
      <c r="AV55" s="1231"/>
      <c r="AW55" s="1231"/>
      <c r="AX55" s="1231"/>
      <c r="AY55" s="1231"/>
      <c r="AZ55" s="1231"/>
      <c r="BA55" s="1231"/>
      <c r="BB55" s="1235" t="s">
        <v>620</v>
      </c>
      <c r="BC55" s="1235"/>
      <c r="BD55" s="1235"/>
      <c r="BE55" s="1235"/>
      <c r="BF55" s="1235"/>
      <c r="BG55" s="1235"/>
      <c r="BH55" s="1235"/>
      <c r="BI55" s="1235"/>
      <c r="BJ55" s="1235"/>
      <c r="BK55" s="1235"/>
      <c r="BL55" s="1235"/>
      <c r="BM55" s="1235"/>
      <c r="BN55" s="1235"/>
      <c r="BO55" s="1235"/>
      <c r="BP55" s="1236">
        <v>91.9</v>
      </c>
      <c r="BQ55" s="1236"/>
      <c r="BR55" s="1236"/>
      <c r="BS55" s="1236"/>
      <c r="BT55" s="1236"/>
      <c r="BU55" s="1236"/>
      <c r="BV55" s="1236"/>
      <c r="BW55" s="1236"/>
      <c r="BX55" s="1236">
        <v>86.1</v>
      </c>
      <c r="BY55" s="1236"/>
      <c r="BZ55" s="1236"/>
      <c r="CA55" s="1236"/>
      <c r="CB55" s="1236"/>
      <c r="CC55" s="1236"/>
      <c r="CD55" s="1236"/>
      <c r="CE55" s="1236"/>
      <c r="CF55" s="1236">
        <v>72.8</v>
      </c>
      <c r="CG55" s="1236"/>
      <c r="CH55" s="1236"/>
      <c r="CI55" s="1236"/>
      <c r="CJ55" s="1236"/>
      <c r="CK55" s="1236"/>
      <c r="CL55" s="1236"/>
      <c r="CM55" s="1236"/>
      <c r="CN55" s="1236">
        <v>67.599999999999994</v>
      </c>
      <c r="CO55" s="1236"/>
      <c r="CP55" s="1236"/>
      <c r="CQ55" s="1236"/>
      <c r="CR55" s="1236"/>
      <c r="CS55" s="1236"/>
      <c r="CT55" s="1236"/>
      <c r="CU55" s="1236"/>
      <c r="CV55" s="1236">
        <v>63</v>
      </c>
      <c r="CW55" s="1236"/>
      <c r="CX55" s="1236"/>
      <c r="CY55" s="1236"/>
      <c r="CZ55" s="1236"/>
      <c r="DA55" s="1236"/>
      <c r="DB55" s="1236"/>
      <c r="DC55" s="1236"/>
    </row>
    <row r="56" spans="1:109" ht="13" x14ac:dyDescent="0.2">
      <c r="A56" s="1214"/>
      <c r="B56" s="259"/>
      <c r="G56" s="1225"/>
      <c r="H56" s="1225"/>
      <c r="I56" s="1225"/>
      <c r="J56" s="1225"/>
      <c r="K56" s="1234"/>
      <c r="L56" s="1234"/>
      <c r="M56" s="1234"/>
      <c r="N56" s="1234"/>
      <c r="AN56" s="1231"/>
      <c r="AO56" s="1231"/>
      <c r="AP56" s="1231"/>
      <c r="AQ56" s="1231"/>
      <c r="AR56" s="1231"/>
      <c r="AS56" s="1231"/>
      <c r="AT56" s="1231"/>
      <c r="AU56" s="1231"/>
      <c r="AV56" s="1231"/>
      <c r="AW56" s="1231"/>
      <c r="AX56" s="1231"/>
      <c r="AY56" s="1231"/>
      <c r="AZ56" s="1231"/>
      <c r="BA56" s="1231"/>
      <c r="BB56" s="1235"/>
      <c r="BC56" s="1235"/>
      <c r="BD56" s="1235"/>
      <c r="BE56" s="1235"/>
      <c r="BF56" s="1235"/>
      <c r="BG56" s="1235"/>
      <c r="BH56" s="1235"/>
      <c r="BI56" s="1235"/>
      <c r="BJ56" s="1235"/>
      <c r="BK56" s="1235"/>
      <c r="BL56" s="1235"/>
      <c r="BM56" s="1235"/>
      <c r="BN56" s="1235"/>
      <c r="BO56" s="1235"/>
      <c r="BP56" s="1236"/>
      <c r="BQ56" s="1236"/>
      <c r="BR56" s="1236"/>
      <c r="BS56" s="1236"/>
      <c r="BT56" s="1236"/>
      <c r="BU56" s="1236"/>
      <c r="BV56" s="1236"/>
      <c r="BW56" s="1236"/>
      <c r="BX56" s="1236"/>
      <c r="BY56" s="1236"/>
      <c r="BZ56" s="1236"/>
      <c r="CA56" s="1236"/>
      <c r="CB56" s="1236"/>
      <c r="CC56" s="1236"/>
      <c r="CD56" s="1236"/>
      <c r="CE56" s="1236"/>
      <c r="CF56" s="1236"/>
      <c r="CG56" s="1236"/>
      <c r="CH56" s="1236"/>
      <c r="CI56" s="1236"/>
      <c r="CJ56" s="1236"/>
      <c r="CK56" s="1236"/>
      <c r="CL56" s="1236"/>
      <c r="CM56" s="1236"/>
      <c r="CN56" s="1236"/>
      <c r="CO56" s="1236"/>
      <c r="CP56" s="1236"/>
      <c r="CQ56" s="1236"/>
      <c r="CR56" s="1236"/>
      <c r="CS56" s="1236"/>
      <c r="CT56" s="1236"/>
      <c r="CU56" s="1236"/>
      <c r="CV56" s="1236"/>
      <c r="CW56" s="1236"/>
      <c r="CX56" s="1236"/>
      <c r="CY56" s="1236"/>
      <c r="CZ56" s="1236"/>
      <c r="DA56" s="1236"/>
      <c r="DB56" s="1236"/>
      <c r="DC56" s="1236"/>
    </row>
    <row r="57" spans="1:109" s="1214" customFormat="1" ht="13" x14ac:dyDescent="0.2">
      <c r="B57" s="1237"/>
      <c r="G57" s="1225"/>
      <c r="H57" s="1225"/>
      <c r="I57" s="1238"/>
      <c r="J57" s="1238"/>
      <c r="K57" s="1234"/>
      <c r="L57" s="1234"/>
      <c r="M57" s="1234"/>
      <c r="N57" s="1234"/>
      <c r="AM57" s="255"/>
      <c r="AN57" s="1231"/>
      <c r="AO57" s="1231"/>
      <c r="AP57" s="1231"/>
      <c r="AQ57" s="1231"/>
      <c r="AR57" s="1231"/>
      <c r="AS57" s="1231"/>
      <c r="AT57" s="1231"/>
      <c r="AU57" s="1231"/>
      <c r="AV57" s="1231"/>
      <c r="AW57" s="1231"/>
      <c r="AX57" s="1231"/>
      <c r="AY57" s="1231"/>
      <c r="AZ57" s="1231"/>
      <c r="BA57" s="1231"/>
      <c r="BB57" s="1235" t="s">
        <v>621</v>
      </c>
      <c r="BC57" s="1235"/>
      <c r="BD57" s="1235"/>
      <c r="BE57" s="1235"/>
      <c r="BF57" s="1235"/>
      <c r="BG57" s="1235"/>
      <c r="BH57" s="1235"/>
      <c r="BI57" s="1235"/>
      <c r="BJ57" s="1235"/>
      <c r="BK57" s="1235"/>
      <c r="BL57" s="1235"/>
      <c r="BM57" s="1235"/>
      <c r="BN57" s="1235"/>
      <c r="BO57" s="1235"/>
      <c r="BP57" s="1236">
        <v>63.4</v>
      </c>
      <c r="BQ57" s="1236"/>
      <c r="BR57" s="1236"/>
      <c r="BS57" s="1236"/>
      <c r="BT57" s="1236"/>
      <c r="BU57" s="1236"/>
      <c r="BV57" s="1236"/>
      <c r="BW57" s="1236"/>
      <c r="BX57" s="1236">
        <v>64.3</v>
      </c>
      <c r="BY57" s="1236"/>
      <c r="BZ57" s="1236"/>
      <c r="CA57" s="1236"/>
      <c r="CB57" s="1236"/>
      <c r="CC57" s="1236"/>
      <c r="CD57" s="1236"/>
      <c r="CE57" s="1236"/>
      <c r="CF57" s="1236">
        <v>65.2</v>
      </c>
      <c r="CG57" s="1236"/>
      <c r="CH57" s="1236"/>
      <c r="CI57" s="1236"/>
      <c r="CJ57" s="1236"/>
      <c r="CK57" s="1236"/>
      <c r="CL57" s="1236"/>
      <c r="CM57" s="1236"/>
      <c r="CN57" s="1236">
        <v>66.2</v>
      </c>
      <c r="CO57" s="1236"/>
      <c r="CP57" s="1236"/>
      <c r="CQ57" s="1236"/>
      <c r="CR57" s="1236"/>
      <c r="CS57" s="1236"/>
      <c r="CT57" s="1236"/>
      <c r="CU57" s="1236"/>
      <c r="CV57" s="1236">
        <v>66.400000000000006</v>
      </c>
      <c r="CW57" s="1236"/>
      <c r="CX57" s="1236"/>
      <c r="CY57" s="1236"/>
      <c r="CZ57" s="1236"/>
      <c r="DA57" s="1236"/>
      <c r="DB57" s="1236"/>
      <c r="DC57" s="1236"/>
      <c r="DD57" s="1239"/>
      <c r="DE57" s="1237"/>
    </row>
    <row r="58" spans="1:109" s="1214" customFormat="1" ht="13" x14ac:dyDescent="0.2">
      <c r="A58" s="255"/>
      <c r="B58" s="1237"/>
      <c r="G58" s="1225"/>
      <c r="H58" s="1225"/>
      <c r="I58" s="1238"/>
      <c r="J58" s="1238"/>
      <c r="K58" s="1234"/>
      <c r="L58" s="1234"/>
      <c r="M58" s="1234"/>
      <c r="N58" s="1234"/>
      <c r="AM58" s="255"/>
      <c r="AN58" s="1231"/>
      <c r="AO58" s="1231"/>
      <c r="AP58" s="1231"/>
      <c r="AQ58" s="1231"/>
      <c r="AR58" s="1231"/>
      <c r="AS58" s="1231"/>
      <c r="AT58" s="1231"/>
      <c r="AU58" s="1231"/>
      <c r="AV58" s="1231"/>
      <c r="AW58" s="1231"/>
      <c r="AX58" s="1231"/>
      <c r="AY58" s="1231"/>
      <c r="AZ58" s="1231"/>
      <c r="BA58" s="1231"/>
      <c r="BB58" s="1235"/>
      <c r="BC58" s="1235"/>
      <c r="BD58" s="1235"/>
      <c r="BE58" s="1235"/>
      <c r="BF58" s="1235"/>
      <c r="BG58" s="1235"/>
      <c r="BH58" s="1235"/>
      <c r="BI58" s="1235"/>
      <c r="BJ58" s="1235"/>
      <c r="BK58" s="1235"/>
      <c r="BL58" s="1235"/>
      <c r="BM58" s="1235"/>
      <c r="BN58" s="1235"/>
      <c r="BO58" s="1235"/>
      <c r="BP58" s="1236"/>
      <c r="BQ58" s="1236"/>
      <c r="BR58" s="1236"/>
      <c r="BS58" s="1236"/>
      <c r="BT58" s="1236"/>
      <c r="BU58" s="1236"/>
      <c r="BV58" s="1236"/>
      <c r="BW58" s="1236"/>
      <c r="BX58" s="1236"/>
      <c r="BY58" s="1236"/>
      <c r="BZ58" s="1236"/>
      <c r="CA58" s="1236"/>
      <c r="CB58" s="1236"/>
      <c r="CC58" s="1236"/>
      <c r="CD58" s="1236"/>
      <c r="CE58" s="1236"/>
      <c r="CF58" s="1236"/>
      <c r="CG58" s="1236"/>
      <c r="CH58" s="1236"/>
      <c r="CI58" s="1236"/>
      <c r="CJ58" s="1236"/>
      <c r="CK58" s="1236"/>
      <c r="CL58" s="1236"/>
      <c r="CM58" s="1236"/>
      <c r="CN58" s="1236"/>
      <c r="CO58" s="1236"/>
      <c r="CP58" s="1236"/>
      <c r="CQ58" s="1236"/>
      <c r="CR58" s="1236"/>
      <c r="CS58" s="1236"/>
      <c r="CT58" s="1236"/>
      <c r="CU58" s="1236"/>
      <c r="CV58" s="1236"/>
      <c r="CW58" s="1236"/>
      <c r="CX58" s="1236"/>
      <c r="CY58" s="1236"/>
      <c r="CZ58" s="1236"/>
      <c r="DA58" s="1236"/>
      <c r="DB58" s="1236"/>
      <c r="DC58" s="1236"/>
      <c r="DD58" s="1239"/>
      <c r="DE58" s="1237"/>
    </row>
    <row r="59" spans="1:109" s="1214" customFormat="1" ht="13" x14ac:dyDescent="0.2">
      <c r="A59" s="255"/>
      <c r="B59" s="1237"/>
      <c r="K59" s="1240"/>
      <c r="L59" s="1240"/>
      <c r="M59" s="1240"/>
      <c r="N59" s="1240"/>
      <c r="AQ59" s="1240"/>
      <c r="AR59" s="1240"/>
      <c r="AS59" s="1240"/>
      <c r="AT59" s="1240"/>
      <c r="BC59" s="1240"/>
      <c r="BD59" s="1240"/>
      <c r="BE59" s="1240"/>
      <c r="BF59" s="1240"/>
      <c r="BO59" s="1240"/>
      <c r="BP59" s="1240"/>
      <c r="BQ59" s="1240"/>
      <c r="BR59" s="1240"/>
      <c r="CA59" s="1240"/>
      <c r="CB59" s="1240"/>
      <c r="CC59" s="1240"/>
      <c r="CD59" s="1240"/>
      <c r="CM59" s="1240"/>
      <c r="CN59" s="1240"/>
      <c r="CO59" s="1240"/>
      <c r="CP59" s="1240"/>
      <c r="CY59" s="1240"/>
      <c r="CZ59" s="1240"/>
      <c r="DA59" s="1240"/>
      <c r="DB59" s="1240"/>
      <c r="DC59" s="1240"/>
      <c r="DD59" s="1239"/>
      <c r="DE59" s="1237"/>
    </row>
    <row r="60" spans="1:109" s="1214" customFormat="1" ht="13" x14ac:dyDescent="0.2">
      <c r="A60" s="255"/>
      <c r="B60" s="1237"/>
      <c r="K60" s="1240"/>
      <c r="L60" s="1240"/>
      <c r="M60" s="1240"/>
      <c r="N60" s="1240"/>
      <c r="AQ60" s="1240"/>
      <c r="AR60" s="1240"/>
      <c r="AS60" s="1240"/>
      <c r="AT60" s="1240"/>
      <c r="BC60" s="1240"/>
      <c r="BD60" s="1240"/>
      <c r="BE60" s="1240"/>
      <c r="BF60" s="1240"/>
      <c r="BO60" s="1240"/>
      <c r="BP60" s="1240"/>
      <c r="BQ60" s="1240"/>
      <c r="BR60" s="1240"/>
      <c r="CA60" s="1240"/>
      <c r="CB60" s="1240"/>
      <c r="CC60" s="1240"/>
      <c r="CD60" s="1240"/>
      <c r="CM60" s="1240"/>
      <c r="CN60" s="1240"/>
      <c r="CO60" s="1240"/>
      <c r="CP60" s="1240"/>
      <c r="CY60" s="1240"/>
      <c r="CZ60" s="1240"/>
      <c r="DA60" s="1240"/>
      <c r="DB60" s="1240"/>
      <c r="DC60" s="1240"/>
      <c r="DD60" s="1239"/>
      <c r="DE60" s="1237"/>
    </row>
    <row r="61" spans="1:109" s="1214" customFormat="1" ht="13" x14ac:dyDescent="0.2">
      <c r="A61" s="255"/>
      <c r="B61" s="1241"/>
      <c r="C61" s="1242"/>
      <c r="D61" s="1242"/>
      <c r="E61" s="1242"/>
      <c r="F61" s="1242"/>
      <c r="G61" s="1242"/>
      <c r="H61" s="1242"/>
      <c r="I61" s="1242"/>
      <c r="J61" s="1242"/>
      <c r="K61" s="1242"/>
      <c r="L61" s="1242"/>
      <c r="M61" s="1243"/>
      <c r="N61" s="1243"/>
      <c r="O61" s="1242"/>
      <c r="P61" s="1242"/>
      <c r="Q61" s="1242"/>
      <c r="R61" s="1242"/>
      <c r="S61" s="1242"/>
      <c r="T61" s="1242"/>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3"/>
      <c r="AT61" s="1243"/>
      <c r="AU61" s="1242"/>
      <c r="AV61" s="1242"/>
      <c r="AW61" s="1242"/>
      <c r="AX61" s="1242"/>
      <c r="AY61" s="1242"/>
      <c r="AZ61" s="1242"/>
      <c r="BA61" s="1242"/>
      <c r="BB61" s="1242"/>
      <c r="BC61" s="1242"/>
      <c r="BD61" s="1242"/>
      <c r="BE61" s="1243"/>
      <c r="BF61" s="1243"/>
      <c r="BG61" s="1242"/>
      <c r="BH61" s="1242"/>
      <c r="BI61" s="1242"/>
      <c r="BJ61" s="1242"/>
      <c r="BK61" s="1242"/>
      <c r="BL61" s="1242"/>
      <c r="BM61" s="1242"/>
      <c r="BN61" s="1242"/>
      <c r="BO61" s="1242"/>
      <c r="BP61" s="1242"/>
      <c r="BQ61" s="1243"/>
      <c r="BR61" s="1243"/>
      <c r="BS61" s="1242"/>
      <c r="BT61" s="1242"/>
      <c r="BU61" s="1242"/>
      <c r="BV61" s="1242"/>
      <c r="BW61" s="1242"/>
      <c r="BX61" s="1242"/>
      <c r="BY61" s="1242"/>
      <c r="BZ61" s="1242"/>
      <c r="CA61" s="1242"/>
      <c r="CB61" s="1242"/>
      <c r="CC61" s="1243"/>
      <c r="CD61" s="1243"/>
      <c r="CE61" s="1242"/>
      <c r="CF61" s="1242"/>
      <c r="CG61" s="1242"/>
      <c r="CH61" s="1242"/>
      <c r="CI61" s="1242"/>
      <c r="CJ61" s="1242"/>
      <c r="CK61" s="1242"/>
      <c r="CL61" s="1242"/>
      <c r="CM61" s="1242"/>
      <c r="CN61" s="1242"/>
      <c r="CO61" s="1243"/>
      <c r="CP61" s="1243"/>
      <c r="CQ61" s="1242"/>
      <c r="CR61" s="1242"/>
      <c r="CS61" s="1242"/>
      <c r="CT61" s="1242"/>
      <c r="CU61" s="1242"/>
      <c r="CV61" s="1242"/>
      <c r="CW61" s="1242"/>
      <c r="CX61" s="1242"/>
      <c r="CY61" s="1242"/>
      <c r="CZ61" s="1242"/>
      <c r="DA61" s="1243"/>
      <c r="DB61" s="1243"/>
      <c r="DC61" s="1243"/>
      <c r="DD61" s="1244"/>
      <c r="DE61" s="1237"/>
    </row>
    <row r="62" spans="1:109" ht="13" x14ac:dyDescent="0.2">
      <c r="B62" s="1212"/>
      <c r="C62" s="1212"/>
      <c r="D62" s="1212"/>
      <c r="E62" s="1212"/>
      <c r="F62" s="1212"/>
      <c r="G62" s="1212"/>
      <c r="H62" s="1212"/>
      <c r="I62" s="1212"/>
      <c r="J62" s="1212"/>
      <c r="K62" s="1212"/>
      <c r="L62" s="1212"/>
      <c r="M62" s="1212"/>
      <c r="N62" s="1212"/>
      <c r="O62" s="1212"/>
      <c r="P62" s="1212"/>
      <c r="Q62" s="1212"/>
      <c r="R62" s="1212"/>
      <c r="S62" s="1212"/>
      <c r="T62" s="1212"/>
      <c r="U62" s="1212"/>
      <c r="V62" s="1212"/>
      <c r="W62" s="1212"/>
      <c r="X62" s="1212"/>
      <c r="Y62" s="1212"/>
      <c r="Z62" s="1212"/>
      <c r="AA62" s="1212"/>
      <c r="AB62" s="1212"/>
      <c r="AC62" s="1212"/>
      <c r="AD62" s="1212"/>
      <c r="AE62" s="1212"/>
      <c r="AF62" s="1212"/>
      <c r="AG62" s="1212"/>
      <c r="AH62" s="1212"/>
      <c r="AI62" s="1212"/>
      <c r="AJ62" s="1212"/>
      <c r="AK62" s="1212"/>
      <c r="AL62" s="1212"/>
      <c r="AM62" s="1212"/>
      <c r="AN62" s="1212"/>
      <c r="AO62" s="1212"/>
      <c r="AP62" s="1212"/>
      <c r="AQ62" s="1212"/>
      <c r="AR62" s="1212"/>
      <c r="AS62" s="1212"/>
      <c r="AT62" s="1212"/>
      <c r="AU62" s="1212"/>
      <c r="AV62" s="1212"/>
      <c r="AW62" s="1212"/>
      <c r="AX62" s="1212"/>
      <c r="AY62" s="1212"/>
      <c r="AZ62" s="1212"/>
      <c r="BA62" s="1212"/>
      <c r="BB62" s="1212"/>
      <c r="BC62" s="1212"/>
      <c r="BD62" s="1212"/>
      <c r="BE62" s="1212"/>
      <c r="BF62" s="1212"/>
      <c r="BG62" s="1212"/>
      <c r="BH62" s="1212"/>
      <c r="BI62" s="1212"/>
      <c r="BJ62" s="1212"/>
      <c r="BK62" s="1212"/>
      <c r="BL62" s="1212"/>
      <c r="BM62" s="1212"/>
      <c r="BN62" s="1212"/>
      <c r="BO62" s="1212"/>
      <c r="BP62" s="1212"/>
      <c r="BQ62" s="1212"/>
      <c r="BR62" s="1212"/>
      <c r="BS62" s="1212"/>
      <c r="BT62" s="1212"/>
      <c r="BU62" s="1212"/>
      <c r="BV62" s="1212"/>
      <c r="BW62" s="1212"/>
      <c r="BX62" s="1212"/>
      <c r="BY62" s="1212"/>
      <c r="BZ62" s="1212"/>
      <c r="CA62" s="1212"/>
      <c r="CB62" s="1212"/>
      <c r="CC62" s="1212"/>
      <c r="CD62" s="1212"/>
      <c r="CE62" s="1212"/>
      <c r="CF62" s="1212"/>
      <c r="CG62" s="1212"/>
      <c r="CH62" s="1212"/>
      <c r="CI62" s="1212"/>
      <c r="CJ62" s="1212"/>
      <c r="CK62" s="1212"/>
      <c r="CL62" s="1212"/>
      <c r="CM62" s="1212"/>
      <c r="CN62" s="1212"/>
      <c r="CO62" s="1212"/>
      <c r="CP62" s="1212"/>
      <c r="CQ62" s="1212"/>
      <c r="CR62" s="1212"/>
      <c r="CS62" s="1212"/>
      <c r="CT62" s="1212"/>
      <c r="CU62" s="1212"/>
      <c r="CV62" s="1212"/>
      <c r="CW62" s="1212"/>
      <c r="CX62" s="1212"/>
      <c r="CY62" s="1212"/>
      <c r="CZ62" s="1212"/>
      <c r="DA62" s="1212"/>
      <c r="DB62" s="1212"/>
      <c r="DC62" s="1212"/>
      <c r="DD62" s="1212"/>
      <c r="DE62" s="255"/>
    </row>
    <row r="63" spans="1:109" ht="16.5" x14ac:dyDescent="0.2">
      <c r="B63" s="312" t="s">
        <v>623</v>
      </c>
    </row>
    <row r="64" spans="1:109" ht="13" x14ac:dyDescent="0.2">
      <c r="B64" s="259"/>
      <c r="G64" s="1213"/>
      <c r="I64" s="1245"/>
      <c r="J64" s="1245"/>
      <c r="K64" s="1245"/>
      <c r="L64" s="1245"/>
      <c r="M64" s="1245"/>
      <c r="N64" s="1246"/>
      <c r="AM64" s="1213"/>
      <c r="AN64" s="1213" t="s">
        <v>616</v>
      </c>
      <c r="AP64" s="1214"/>
      <c r="AQ64" s="1214"/>
      <c r="AR64" s="1214"/>
      <c r="AY64" s="1213"/>
      <c r="BA64" s="1214"/>
      <c r="BB64" s="1214"/>
      <c r="BC64" s="1214"/>
      <c r="BK64" s="1213"/>
      <c r="BM64" s="1214"/>
      <c r="BN64" s="1214"/>
      <c r="BO64" s="1214"/>
      <c r="BW64" s="1213"/>
      <c r="BY64" s="1214"/>
      <c r="BZ64" s="1214"/>
      <c r="CA64" s="1214"/>
      <c r="CI64" s="1213"/>
      <c r="CK64" s="1214"/>
      <c r="CL64" s="1214"/>
      <c r="CM64" s="1214"/>
      <c r="CU64" s="1213"/>
      <c r="CW64" s="1214"/>
      <c r="CX64" s="1214"/>
      <c r="CY64" s="1214"/>
    </row>
    <row r="65" spans="2:107" ht="13" x14ac:dyDescent="0.2">
      <c r="B65" s="259"/>
      <c r="AN65" s="1215" t="s">
        <v>624</v>
      </c>
      <c r="AO65" s="1216"/>
      <c r="AP65" s="1216"/>
      <c r="AQ65" s="1216"/>
      <c r="AR65" s="1216"/>
      <c r="AS65" s="1216"/>
      <c r="AT65" s="1216"/>
      <c r="AU65" s="1216"/>
      <c r="AV65" s="1216"/>
      <c r="AW65" s="1216"/>
      <c r="AX65" s="1216"/>
      <c r="AY65" s="1216"/>
      <c r="AZ65" s="1216"/>
      <c r="BA65" s="1216"/>
      <c r="BB65" s="1216"/>
      <c r="BC65" s="1216"/>
      <c r="BD65" s="1216"/>
      <c r="BE65" s="1216"/>
      <c r="BF65" s="1216"/>
      <c r="BG65" s="1216"/>
      <c r="BH65" s="1216"/>
      <c r="BI65" s="1216"/>
      <c r="BJ65" s="1216"/>
      <c r="BK65" s="1216"/>
      <c r="BL65" s="1216"/>
      <c r="BM65" s="1216"/>
      <c r="BN65" s="1216"/>
      <c r="BO65" s="1216"/>
      <c r="BP65" s="1216"/>
      <c r="BQ65" s="1216"/>
      <c r="BR65" s="1216"/>
      <c r="BS65" s="1216"/>
      <c r="BT65" s="1216"/>
      <c r="BU65" s="1216"/>
      <c r="BV65" s="1216"/>
      <c r="BW65" s="1216"/>
      <c r="BX65" s="1216"/>
      <c r="BY65" s="1216"/>
      <c r="BZ65" s="1216"/>
      <c r="CA65" s="1216"/>
      <c r="CB65" s="1216"/>
      <c r="CC65" s="1216"/>
      <c r="CD65" s="1216"/>
      <c r="CE65" s="1216"/>
      <c r="CF65" s="1216"/>
      <c r="CG65" s="1216"/>
      <c r="CH65" s="1216"/>
      <c r="CI65" s="1216"/>
      <c r="CJ65" s="1216"/>
      <c r="CK65" s="1216"/>
      <c r="CL65" s="1216"/>
      <c r="CM65" s="1216"/>
      <c r="CN65" s="1216"/>
      <c r="CO65" s="1216"/>
      <c r="CP65" s="1216"/>
      <c r="CQ65" s="1216"/>
      <c r="CR65" s="1216"/>
      <c r="CS65" s="1216"/>
      <c r="CT65" s="1216"/>
      <c r="CU65" s="1216"/>
      <c r="CV65" s="1216"/>
      <c r="CW65" s="1216"/>
      <c r="CX65" s="1216"/>
      <c r="CY65" s="1216"/>
      <c r="CZ65" s="1216"/>
      <c r="DA65" s="1216"/>
      <c r="DB65" s="1216"/>
      <c r="DC65" s="1217"/>
    </row>
    <row r="66" spans="2:107" ht="13" x14ac:dyDescent="0.2">
      <c r="B66" s="259"/>
      <c r="AN66" s="1218"/>
      <c r="AO66" s="1219"/>
      <c r="AP66" s="1219"/>
      <c r="AQ66" s="1219"/>
      <c r="AR66" s="1219"/>
      <c r="AS66" s="1219"/>
      <c r="AT66" s="1219"/>
      <c r="AU66" s="1219"/>
      <c r="AV66" s="1219"/>
      <c r="AW66" s="1219"/>
      <c r="AX66" s="1219"/>
      <c r="AY66" s="1219"/>
      <c r="AZ66" s="1219"/>
      <c r="BA66" s="1219"/>
      <c r="BB66" s="1219"/>
      <c r="BC66" s="1219"/>
      <c r="BD66" s="1219"/>
      <c r="BE66" s="1219"/>
      <c r="BF66" s="1219"/>
      <c r="BG66" s="1219"/>
      <c r="BH66" s="1219"/>
      <c r="BI66" s="1219"/>
      <c r="BJ66" s="1219"/>
      <c r="BK66" s="1219"/>
      <c r="BL66" s="1219"/>
      <c r="BM66" s="1219"/>
      <c r="BN66" s="1219"/>
      <c r="BO66" s="1219"/>
      <c r="BP66" s="1219"/>
      <c r="BQ66" s="1219"/>
      <c r="BR66" s="1219"/>
      <c r="BS66" s="1219"/>
      <c r="BT66" s="1219"/>
      <c r="BU66" s="1219"/>
      <c r="BV66" s="1219"/>
      <c r="BW66" s="1219"/>
      <c r="BX66" s="1219"/>
      <c r="BY66" s="1219"/>
      <c r="BZ66" s="1219"/>
      <c r="CA66" s="1219"/>
      <c r="CB66" s="1219"/>
      <c r="CC66" s="1219"/>
      <c r="CD66" s="1219"/>
      <c r="CE66" s="1219"/>
      <c r="CF66" s="1219"/>
      <c r="CG66" s="1219"/>
      <c r="CH66" s="1219"/>
      <c r="CI66" s="1219"/>
      <c r="CJ66" s="1219"/>
      <c r="CK66" s="1219"/>
      <c r="CL66" s="1219"/>
      <c r="CM66" s="1219"/>
      <c r="CN66" s="1219"/>
      <c r="CO66" s="1219"/>
      <c r="CP66" s="1219"/>
      <c r="CQ66" s="1219"/>
      <c r="CR66" s="1219"/>
      <c r="CS66" s="1219"/>
      <c r="CT66" s="1219"/>
      <c r="CU66" s="1219"/>
      <c r="CV66" s="1219"/>
      <c r="CW66" s="1219"/>
      <c r="CX66" s="1219"/>
      <c r="CY66" s="1219"/>
      <c r="CZ66" s="1219"/>
      <c r="DA66" s="1219"/>
      <c r="DB66" s="1219"/>
      <c r="DC66" s="1220"/>
    </row>
    <row r="67" spans="2:107" ht="13" x14ac:dyDescent="0.2">
      <c r="B67" s="259"/>
      <c r="AN67" s="1218"/>
      <c r="AO67" s="1219"/>
      <c r="AP67" s="1219"/>
      <c r="AQ67" s="1219"/>
      <c r="AR67" s="1219"/>
      <c r="AS67" s="1219"/>
      <c r="AT67" s="1219"/>
      <c r="AU67" s="1219"/>
      <c r="AV67" s="1219"/>
      <c r="AW67" s="1219"/>
      <c r="AX67" s="1219"/>
      <c r="AY67" s="1219"/>
      <c r="AZ67" s="1219"/>
      <c r="BA67" s="1219"/>
      <c r="BB67" s="1219"/>
      <c r="BC67" s="1219"/>
      <c r="BD67" s="1219"/>
      <c r="BE67" s="1219"/>
      <c r="BF67" s="1219"/>
      <c r="BG67" s="1219"/>
      <c r="BH67" s="1219"/>
      <c r="BI67" s="1219"/>
      <c r="BJ67" s="1219"/>
      <c r="BK67" s="1219"/>
      <c r="BL67" s="1219"/>
      <c r="BM67" s="1219"/>
      <c r="BN67" s="1219"/>
      <c r="BO67" s="1219"/>
      <c r="BP67" s="1219"/>
      <c r="BQ67" s="1219"/>
      <c r="BR67" s="1219"/>
      <c r="BS67" s="1219"/>
      <c r="BT67" s="1219"/>
      <c r="BU67" s="1219"/>
      <c r="BV67" s="1219"/>
      <c r="BW67" s="1219"/>
      <c r="BX67" s="1219"/>
      <c r="BY67" s="1219"/>
      <c r="BZ67" s="1219"/>
      <c r="CA67" s="1219"/>
      <c r="CB67" s="1219"/>
      <c r="CC67" s="1219"/>
      <c r="CD67" s="1219"/>
      <c r="CE67" s="1219"/>
      <c r="CF67" s="1219"/>
      <c r="CG67" s="1219"/>
      <c r="CH67" s="1219"/>
      <c r="CI67" s="1219"/>
      <c r="CJ67" s="1219"/>
      <c r="CK67" s="1219"/>
      <c r="CL67" s="1219"/>
      <c r="CM67" s="1219"/>
      <c r="CN67" s="1219"/>
      <c r="CO67" s="1219"/>
      <c r="CP67" s="1219"/>
      <c r="CQ67" s="1219"/>
      <c r="CR67" s="1219"/>
      <c r="CS67" s="1219"/>
      <c r="CT67" s="1219"/>
      <c r="CU67" s="1219"/>
      <c r="CV67" s="1219"/>
      <c r="CW67" s="1219"/>
      <c r="CX67" s="1219"/>
      <c r="CY67" s="1219"/>
      <c r="CZ67" s="1219"/>
      <c r="DA67" s="1219"/>
      <c r="DB67" s="1219"/>
      <c r="DC67" s="1220"/>
    </row>
    <row r="68" spans="2:107" ht="13" x14ac:dyDescent="0.2">
      <c r="B68" s="259"/>
      <c r="AN68" s="1218"/>
      <c r="AO68" s="1219"/>
      <c r="AP68" s="1219"/>
      <c r="AQ68" s="1219"/>
      <c r="AR68" s="1219"/>
      <c r="AS68" s="1219"/>
      <c r="AT68" s="1219"/>
      <c r="AU68" s="1219"/>
      <c r="AV68" s="1219"/>
      <c r="AW68" s="1219"/>
      <c r="AX68" s="1219"/>
      <c r="AY68" s="1219"/>
      <c r="AZ68" s="1219"/>
      <c r="BA68" s="1219"/>
      <c r="BB68" s="1219"/>
      <c r="BC68" s="1219"/>
      <c r="BD68" s="1219"/>
      <c r="BE68" s="1219"/>
      <c r="BF68" s="1219"/>
      <c r="BG68" s="1219"/>
      <c r="BH68" s="1219"/>
      <c r="BI68" s="1219"/>
      <c r="BJ68" s="1219"/>
      <c r="BK68" s="1219"/>
      <c r="BL68" s="1219"/>
      <c r="BM68" s="1219"/>
      <c r="BN68" s="1219"/>
      <c r="BO68" s="1219"/>
      <c r="BP68" s="1219"/>
      <c r="BQ68" s="1219"/>
      <c r="BR68" s="1219"/>
      <c r="BS68" s="1219"/>
      <c r="BT68" s="1219"/>
      <c r="BU68" s="1219"/>
      <c r="BV68" s="1219"/>
      <c r="BW68" s="1219"/>
      <c r="BX68" s="1219"/>
      <c r="BY68" s="1219"/>
      <c r="BZ68" s="1219"/>
      <c r="CA68" s="1219"/>
      <c r="CB68" s="1219"/>
      <c r="CC68" s="1219"/>
      <c r="CD68" s="1219"/>
      <c r="CE68" s="1219"/>
      <c r="CF68" s="1219"/>
      <c r="CG68" s="1219"/>
      <c r="CH68" s="1219"/>
      <c r="CI68" s="1219"/>
      <c r="CJ68" s="1219"/>
      <c r="CK68" s="1219"/>
      <c r="CL68" s="1219"/>
      <c r="CM68" s="1219"/>
      <c r="CN68" s="1219"/>
      <c r="CO68" s="1219"/>
      <c r="CP68" s="1219"/>
      <c r="CQ68" s="1219"/>
      <c r="CR68" s="1219"/>
      <c r="CS68" s="1219"/>
      <c r="CT68" s="1219"/>
      <c r="CU68" s="1219"/>
      <c r="CV68" s="1219"/>
      <c r="CW68" s="1219"/>
      <c r="CX68" s="1219"/>
      <c r="CY68" s="1219"/>
      <c r="CZ68" s="1219"/>
      <c r="DA68" s="1219"/>
      <c r="DB68" s="1219"/>
      <c r="DC68" s="1220"/>
    </row>
    <row r="69" spans="2:107" ht="13" x14ac:dyDescent="0.2">
      <c r="B69" s="259"/>
      <c r="AN69" s="1221"/>
      <c r="AO69" s="1222"/>
      <c r="AP69" s="1222"/>
      <c r="AQ69" s="1222"/>
      <c r="AR69" s="1222"/>
      <c r="AS69" s="1222"/>
      <c r="AT69" s="1222"/>
      <c r="AU69" s="1222"/>
      <c r="AV69" s="1222"/>
      <c r="AW69" s="1222"/>
      <c r="AX69" s="1222"/>
      <c r="AY69" s="1222"/>
      <c r="AZ69" s="1222"/>
      <c r="BA69" s="1222"/>
      <c r="BB69" s="1222"/>
      <c r="BC69" s="1222"/>
      <c r="BD69" s="1222"/>
      <c r="BE69" s="1222"/>
      <c r="BF69" s="1222"/>
      <c r="BG69" s="1222"/>
      <c r="BH69" s="1222"/>
      <c r="BI69" s="1222"/>
      <c r="BJ69" s="1222"/>
      <c r="BK69" s="1222"/>
      <c r="BL69" s="1222"/>
      <c r="BM69" s="1222"/>
      <c r="BN69" s="1222"/>
      <c r="BO69" s="1222"/>
      <c r="BP69" s="1222"/>
      <c r="BQ69" s="1222"/>
      <c r="BR69" s="1222"/>
      <c r="BS69" s="1222"/>
      <c r="BT69" s="1222"/>
      <c r="BU69" s="1222"/>
      <c r="BV69" s="1222"/>
      <c r="BW69" s="1222"/>
      <c r="BX69" s="1222"/>
      <c r="BY69" s="1222"/>
      <c r="BZ69" s="1222"/>
      <c r="CA69" s="1222"/>
      <c r="CB69" s="1222"/>
      <c r="CC69" s="1222"/>
      <c r="CD69" s="1222"/>
      <c r="CE69" s="1222"/>
      <c r="CF69" s="1222"/>
      <c r="CG69" s="1222"/>
      <c r="CH69" s="1222"/>
      <c r="CI69" s="1222"/>
      <c r="CJ69" s="1222"/>
      <c r="CK69" s="1222"/>
      <c r="CL69" s="1222"/>
      <c r="CM69" s="1222"/>
      <c r="CN69" s="1222"/>
      <c r="CO69" s="1222"/>
      <c r="CP69" s="1222"/>
      <c r="CQ69" s="1222"/>
      <c r="CR69" s="1222"/>
      <c r="CS69" s="1222"/>
      <c r="CT69" s="1222"/>
      <c r="CU69" s="1222"/>
      <c r="CV69" s="1222"/>
      <c r="CW69" s="1222"/>
      <c r="CX69" s="1222"/>
      <c r="CY69" s="1222"/>
      <c r="CZ69" s="1222"/>
      <c r="DA69" s="1222"/>
      <c r="DB69" s="1222"/>
      <c r="DC69" s="1223"/>
    </row>
    <row r="70" spans="2:107" ht="13" x14ac:dyDescent="0.2">
      <c r="B70" s="259"/>
      <c r="H70" s="1247"/>
      <c r="I70" s="1247"/>
      <c r="J70" s="1248"/>
      <c r="K70" s="1248"/>
      <c r="L70" s="1249"/>
      <c r="M70" s="1248"/>
      <c r="N70" s="1249"/>
      <c r="AN70" s="1224"/>
      <c r="AO70" s="1224"/>
      <c r="AP70" s="1224"/>
      <c r="AZ70" s="1224"/>
      <c r="BA70" s="1224"/>
      <c r="BB70" s="1224"/>
      <c r="BL70" s="1224"/>
      <c r="BM70" s="1224"/>
      <c r="BN70" s="1224"/>
      <c r="BX70" s="1224"/>
      <c r="BY70" s="1224"/>
      <c r="BZ70" s="1224"/>
      <c r="CJ70" s="1224"/>
      <c r="CK70" s="1224"/>
      <c r="CL70" s="1224"/>
      <c r="CV70" s="1224"/>
      <c r="CW70" s="1224"/>
      <c r="CX70" s="1224"/>
    </row>
    <row r="71" spans="2:107" ht="13" x14ac:dyDescent="0.2">
      <c r="B71" s="259"/>
      <c r="G71" s="1250"/>
      <c r="I71" s="1251"/>
      <c r="J71" s="1248"/>
      <c r="K71" s="1248"/>
      <c r="L71" s="1249"/>
      <c r="M71" s="1248"/>
      <c r="N71" s="1249"/>
      <c r="AM71" s="1250"/>
      <c r="AN71" s="255" t="s">
        <v>618</v>
      </c>
    </row>
    <row r="72" spans="2:107" ht="13" x14ac:dyDescent="0.2">
      <c r="B72" s="259"/>
      <c r="G72" s="1225"/>
      <c r="H72" s="1225"/>
      <c r="I72" s="1225"/>
      <c r="J72" s="1225"/>
      <c r="K72" s="1226"/>
      <c r="L72" s="1226"/>
      <c r="M72" s="1227"/>
      <c r="N72" s="1227"/>
      <c r="AN72" s="1228"/>
      <c r="AO72" s="1229"/>
      <c r="AP72" s="1229"/>
      <c r="AQ72" s="1229"/>
      <c r="AR72" s="1229"/>
      <c r="AS72" s="1229"/>
      <c r="AT72" s="1229"/>
      <c r="AU72" s="1229"/>
      <c r="AV72" s="1229"/>
      <c r="AW72" s="1229"/>
      <c r="AX72" s="1229"/>
      <c r="AY72" s="1229"/>
      <c r="AZ72" s="1229"/>
      <c r="BA72" s="1229"/>
      <c r="BB72" s="1229"/>
      <c r="BC72" s="1229"/>
      <c r="BD72" s="1229"/>
      <c r="BE72" s="1229"/>
      <c r="BF72" s="1229"/>
      <c r="BG72" s="1229"/>
      <c r="BH72" s="1229"/>
      <c r="BI72" s="1229"/>
      <c r="BJ72" s="1229"/>
      <c r="BK72" s="1229"/>
      <c r="BL72" s="1229"/>
      <c r="BM72" s="1229"/>
      <c r="BN72" s="1229"/>
      <c r="BO72" s="1230"/>
      <c r="BP72" s="1231" t="s">
        <v>539</v>
      </c>
      <c r="BQ72" s="1231"/>
      <c r="BR72" s="1231"/>
      <c r="BS72" s="1231"/>
      <c r="BT72" s="1231"/>
      <c r="BU72" s="1231"/>
      <c r="BV72" s="1231"/>
      <c r="BW72" s="1231"/>
      <c r="BX72" s="1231" t="s">
        <v>540</v>
      </c>
      <c r="BY72" s="1231"/>
      <c r="BZ72" s="1231"/>
      <c r="CA72" s="1231"/>
      <c r="CB72" s="1231"/>
      <c r="CC72" s="1231"/>
      <c r="CD72" s="1231"/>
      <c r="CE72" s="1231"/>
      <c r="CF72" s="1231" t="s">
        <v>541</v>
      </c>
      <c r="CG72" s="1231"/>
      <c r="CH72" s="1231"/>
      <c r="CI72" s="1231"/>
      <c r="CJ72" s="1231"/>
      <c r="CK72" s="1231"/>
      <c r="CL72" s="1231"/>
      <c r="CM72" s="1231"/>
      <c r="CN72" s="1231" t="s">
        <v>542</v>
      </c>
      <c r="CO72" s="1231"/>
      <c r="CP72" s="1231"/>
      <c r="CQ72" s="1231"/>
      <c r="CR72" s="1231"/>
      <c r="CS72" s="1231"/>
      <c r="CT72" s="1231"/>
      <c r="CU72" s="1231"/>
      <c r="CV72" s="1231" t="s">
        <v>543</v>
      </c>
      <c r="CW72" s="1231"/>
      <c r="CX72" s="1231"/>
      <c r="CY72" s="1231"/>
      <c r="CZ72" s="1231"/>
      <c r="DA72" s="1231"/>
      <c r="DB72" s="1231"/>
      <c r="DC72" s="1231"/>
    </row>
    <row r="73" spans="2:107" ht="13" x14ac:dyDescent="0.2">
      <c r="B73" s="259"/>
      <c r="G73" s="1232"/>
      <c r="H73" s="1232"/>
      <c r="I73" s="1232"/>
      <c r="J73" s="1232"/>
      <c r="K73" s="1252"/>
      <c r="L73" s="1252"/>
      <c r="M73" s="1252"/>
      <c r="N73" s="1252"/>
      <c r="AM73" s="1224"/>
      <c r="AN73" s="1235" t="s">
        <v>619</v>
      </c>
      <c r="AO73" s="1235"/>
      <c r="AP73" s="1235"/>
      <c r="AQ73" s="1235"/>
      <c r="AR73" s="1235"/>
      <c r="AS73" s="1235"/>
      <c r="AT73" s="1235"/>
      <c r="AU73" s="1235"/>
      <c r="AV73" s="1235"/>
      <c r="AW73" s="1235"/>
      <c r="AX73" s="1235"/>
      <c r="AY73" s="1235"/>
      <c r="AZ73" s="1235"/>
      <c r="BA73" s="1235"/>
      <c r="BB73" s="1235" t="s">
        <v>620</v>
      </c>
      <c r="BC73" s="1235"/>
      <c r="BD73" s="1235"/>
      <c r="BE73" s="1235"/>
      <c r="BF73" s="1235"/>
      <c r="BG73" s="1235"/>
      <c r="BH73" s="1235"/>
      <c r="BI73" s="1235"/>
      <c r="BJ73" s="1235"/>
      <c r="BK73" s="1235"/>
      <c r="BL73" s="1235"/>
      <c r="BM73" s="1235"/>
      <c r="BN73" s="1235"/>
      <c r="BO73" s="1235"/>
      <c r="BP73" s="1236">
        <v>66.099999999999994</v>
      </c>
      <c r="BQ73" s="1236"/>
      <c r="BR73" s="1236"/>
      <c r="BS73" s="1236"/>
      <c r="BT73" s="1236"/>
      <c r="BU73" s="1236"/>
      <c r="BV73" s="1236"/>
      <c r="BW73" s="1236"/>
      <c r="BX73" s="1236">
        <v>61.6</v>
      </c>
      <c r="BY73" s="1236"/>
      <c r="BZ73" s="1236"/>
      <c r="CA73" s="1236"/>
      <c r="CB73" s="1236"/>
      <c r="CC73" s="1236"/>
      <c r="CD73" s="1236"/>
      <c r="CE73" s="1236"/>
      <c r="CF73" s="1236">
        <v>56.4</v>
      </c>
      <c r="CG73" s="1236"/>
      <c r="CH73" s="1236"/>
      <c r="CI73" s="1236"/>
      <c r="CJ73" s="1236"/>
      <c r="CK73" s="1236"/>
      <c r="CL73" s="1236"/>
      <c r="CM73" s="1236"/>
      <c r="CN73" s="1236">
        <v>60.9</v>
      </c>
      <c r="CO73" s="1236"/>
      <c r="CP73" s="1236"/>
      <c r="CQ73" s="1236"/>
      <c r="CR73" s="1236"/>
      <c r="CS73" s="1236"/>
      <c r="CT73" s="1236"/>
      <c r="CU73" s="1236"/>
      <c r="CV73" s="1236">
        <v>62.6</v>
      </c>
      <c r="CW73" s="1236"/>
      <c r="CX73" s="1236"/>
      <c r="CY73" s="1236"/>
      <c r="CZ73" s="1236"/>
      <c r="DA73" s="1236"/>
      <c r="DB73" s="1236"/>
      <c r="DC73" s="1236"/>
    </row>
    <row r="74" spans="2:107" ht="13" x14ac:dyDescent="0.2">
      <c r="B74" s="259"/>
      <c r="G74" s="1232"/>
      <c r="H74" s="1232"/>
      <c r="I74" s="1232"/>
      <c r="J74" s="1232"/>
      <c r="K74" s="1252"/>
      <c r="L74" s="1252"/>
      <c r="M74" s="1252"/>
      <c r="N74" s="1252"/>
      <c r="AM74" s="1224"/>
      <c r="AN74" s="1235"/>
      <c r="AO74" s="1235"/>
      <c r="AP74" s="1235"/>
      <c r="AQ74" s="1235"/>
      <c r="AR74" s="1235"/>
      <c r="AS74" s="1235"/>
      <c r="AT74" s="1235"/>
      <c r="AU74" s="1235"/>
      <c r="AV74" s="1235"/>
      <c r="AW74" s="1235"/>
      <c r="AX74" s="1235"/>
      <c r="AY74" s="1235"/>
      <c r="AZ74" s="1235"/>
      <c r="BA74" s="1235"/>
      <c r="BB74" s="1235"/>
      <c r="BC74" s="1235"/>
      <c r="BD74" s="1235"/>
      <c r="BE74" s="1235"/>
      <c r="BF74" s="1235"/>
      <c r="BG74" s="1235"/>
      <c r="BH74" s="1235"/>
      <c r="BI74" s="1235"/>
      <c r="BJ74" s="1235"/>
      <c r="BK74" s="1235"/>
      <c r="BL74" s="1235"/>
      <c r="BM74" s="1235"/>
      <c r="BN74" s="1235"/>
      <c r="BO74" s="1235"/>
      <c r="BP74" s="1236"/>
      <c r="BQ74" s="1236"/>
      <c r="BR74" s="1236"/>
      <c r="BS74" s="1236"/>
      <c r="BT74" s="1236"/>
      <c r="BU74" s="1236"/>
      <c r="BV74" s="1236"/>
      <c r="BW74" s="1236"/>
      <c r="BX74" s="1236"/>
      <c r="BY74" s="1236"/>
      <c r="BZ74" s="1236"/>
      <c r="CA74" s="1236"/>
      <c r="CB74" s="1236"/>
      <c r="CC74" s="1236"/>
      <c r="CD74" s="1236"/>
      <c r="CE74" s="1236"/>
      <c r="CF74" s="1236"/>
      <c r="CG74" s="1236"/>
      <c r="CH74" s="1236"/>
      <c r="CI74" s="1236"/>
      <c r="CJ74" s="1236"/>
      <c r="CK74" s="1236"/>
      <c r="CL74" s="1236"/>
      <c r="CM74" s="1236"/>
      <c r="CN74" s="1236"/>
      <c r="CO74" s="1236"/>
      <c r="CP74" s="1236"/>
      <c r="CQ74" s="1236"/>
      <c r="CR74" s="1236"/>
      <c r="CS74" s="1236"/>
      <c r="CT74" s="1236"/>
      <c r="CU74" s="1236"/>
      <c r="CV74" s="1236"/>
      <c r="CW74" s="1236"/>
      <c r="CX74" s="1236"/>
      <c r="CY74" s="1236"/>
      <c r="CZ74" s="1236"/>
      <c r="DA74" s="1236"/>
      <c r="DB74" s="1236"/>
      <c r="DC74" s="1236"/>
    </row>
    <row r="75" spans="2:107" ht="13" x14ac:dyDescent="0.2">
      <c r="B75" s="259"/>
      <c r="G75" s="1232"/>
      <c r="H75" s="1232"/>
      <c r="I75" s="1225"/>
      <c r="J75" s="1225"/>
      <c r="K75" s="1234"/>
      <c r="L75" s="1234"/>
      <c r="M75" s="1234"/>
      <c r="N75" s="1234"/>
      <c r="AM75" s="1224"/>
      <c r="AN75" s="1235"/>
      <c r="AO75" s="1235"/>
      <c r="AP75" s="1235"/>
      <c r="AQ75" s="1235"/>
      <c r="AR75" s="1235"/>
      <c r="AS75" s="1235"/>
      <c r="AT75" s="1235"/>
      <c r="AU75" s="1235"/>
      <c r="AV75" s="1235"/>
      <c r="AW75" s="1235"/>
      <c r="AX75" s="1235"/>
      <c r="AY75" s="1235"/>
      <c r="AZ75" s="1235"/>
      <c r="BA75" s="1235"/>
      <c r="BB75" s="1235" t="s">
        <v>625</v>
      </c>
      <c r="BC75" s="1235"/>
      <c r="BD75" s="1235"/>
      <c r="BE75" s="1235"/>
      <c r="BF75" s="1235"/>
      <c r="BG75" s="1235"/>
      <c r="BH75" s="1235"/>
      <c r="BI75" s="1235"/>
      <c r="BJ75" s="1235"/>
      <c r="BK75" s="1235"/>
      <c r="BL75" s="1235"/>
      <c r="BM75" s="1235"/>
      <c r="BN75" s="1235"/>
      <c r="BO75" s="1235"/>
      <c r="BP75" s="1236">
        <v>4.5999999999999996</v>
      </c>
      <c r="BQ75" s="1236"/>
      <c r="BR75" s="1236"/>
      <c r="BS75" s="1236"/>
      <c r="BT75" s="1236"/>
      <c r="BU75" s="1236"/>
      <c r="BV75" s="1236"/>
      <c r="BW75" s="1236"/>
      <c r="BX75" s="1236">
        <v>4.3</v>
      </c>
      <c r="BY75" s="1236"/>
      <c r="BZ75" s="1236"/>
      <c r="CA75" s="1236"/>
      <c r="CB75" s="1236"/>
      <c r="CC75" s="1236"/>
      <c r="CD75" s="1236"/>
      <c r="CE75" s="1236"/>
      <c r="CF75" s="1236">
        <v>4.4000000000000004</v>
      </c>
      <c r="CG75" s="1236"/>
      <c r="CH75" s="1236"/>
      <c r="CI75" s="1236"/>
      <c r="CJ75" s="1236"/>
      <c r="CK75" s="1236"/>
      <c r="CL75" s="1236"/>
      <c r="CM75" s="1236"/>
      <c r="CN75" s="1236">
        <v>4.8</v>
      </c>
      <c r="CO75" s="1236"/>
      <c r="CP75" s="1236"/>
      <c r="CQ75" s="1236"/>
      <c r="CR75" s="1236"/>
      <c r="CS75" s="1236"/>
      <c r="CT75" s="1236"/>
      <c r="CU75" s="1236"/>
      <c r="CV75" s="1236">
        <v>4.9000000000000004</v>
      </c>
      <c r="CW75" s="1236"/>
      <c r="CX75" s="1236"/>
      <c r="CY75" s="1236"/>
      <c r="CZ75" s="1236"/>
      <c r="DA75" s="1236"/>
      <c r="DB75" s="1236"/>
      <c r="DC75" s="1236"/>
    </row>
    <row r="76" spans="2:107" ht="13" x14ac:dyDescent="0.2">
      <c r="B76" s="259"/>
      <c r="G76" s="1232"/>
      <c r="H76" s="1232"/>
      <c r="I76" s="1225"/>
      <c r="J76" s="1225"/>
      <c r="K76" s="1234"/>
      <c r="L76" s="1234"/>
      <c r="M76" s="1234"/>
      <c r="N76" s="1234"/>
      <c r="AM76" s="1224"/>
      <c r="AN76" s="1235"/>
      <c r="AO76" s="1235"/>
      <c r="AP76" s="1235"/>
      <c r="AQ76" s="1235"/>
      <c r="AR76" s="1235"/>
      <c r="AS76" s="1235"/>
      <c r="AT76" s="1235"/>
      <c r="AU76" s="1235"/>
      <c r="AV76" s="1235"/>
      <c r="AW76" s="1235"/>
      <c r="AX76" s="1235"/>
      <c r="AY76" s="1235"/>
      <c r="AZ76" s="1235"/>
      <c r="BA76" s="1235"/>
      <c r="BB76" s="1235"/>
      <c r="BC76" s="1235"/>
      <c r="BD76" s="1235"/>
      <c r="BE76" s="1235"/>
      <c r="BF76" s="1235"/>
      <c r="BG76" s="1235"/>
      <c r="BH76" s="1235"/>
      <c r="BI76" s="1235"/>
      <c r="BJ76" s="1235"/>
      <c r="BK76" s="1235"/>
      <c r="BL76" s="1235"/>
      <c r="BM76" s="1235"/>
      <c r="BN76" s="1235"/>
      <c r="BO76" s="1235"/>
      <c r="BP76" s="1236"/>
      <c r="BQ76" s="1236"/>
      <c r="BR76" s="1236"/>
      <c r="BS76" s="1236"/>
      <c r="BT76" s="1236"/>
      <c r="BU76" s="1236"/>
      <c r="BV76" s="1236"/>
      <c r="BW76" s="1236"/>
      <c r="BX76" s="1236"/>
      <c r="BY76" s="1236"/>
      <c r="BZ76" s="1236"/>
      <c r="CA76" s="1236"/>
      <c r="CB76" s="1236"/>
      <c r="CC76" s="1236"/>
      <c r="CD76" s="1236"/>
      <c r="CE76" s="1236"/>
      <c r="CF76" s="1236"/>
      <c r="CG76" s="1236"/>
      <c r="CH76" s="1236"/>
      <c r="CI76" s="1236"/>
      <c r="CJ76" s="1236"/>
      <c r="CK76" s="1236"/>
      <c r="CL76" s="1236"/>
      <c r="CM76" s="1236"/>
      <c r="CN76" s="1236"/>
      <c r="CO76" s="1236"/>
      <c r="CP76" s="1236"/>
      <c r="CQ76" s="1236"/>
      <c r="CR76" s="1236"/>
      <c r="CS76" s="1236"/>
      <c r="CT76" s="1236"/>
      <c r="CU76" s="1236"/>
      <c r="CV76" s="1236"/>
      <c r="CW76" s="1236"/>
      <c r="CX76" s="1236"/>
      <c r="CY76" s="1236"/>
      <c r="CZ76" s="1236"/>
      <c r="DA76" s="1236"/>
      <c r="DB76" s="1236"/>
      <c r="DC76" s="1236"/>
    </row>
    <row r="77" spans="2:107" ht="13" x14ac:dyDescent="0.2">
      <c r="B77" s="259"/>
      <c r="G77" s="1225"/>
      <c r="H77" s="1225"/>
      <c r="I77" s="1225"/>
      <c r="J77" s="1225"/>
      <c r="K77" s="1252"/>
      <c r="L77" s="1252"/>
      <c r="M77" s="1252"/>
      <c r="N77" s="1252"/>
      <c r="AN77" s="1231" t="s">
        <v>622</v>
      </c>
      <c r="AO77" s="1231"/>
      <c r="AP77" s="1231"/>
      <c r="AQ77" s="1231"/>
      <c r="AR77" s="1231"/>
      <c r="AS77" s="1231"/>
      <c r="AT77" s="1231"/>
      <c r="AU77" s="1231"/>
      <c r="AV77" s="1231"/>
      <c r="AW77" s="1231"/>
      <c r="AX77" s="1231"/>
      <c r="AY77" s="1231"/>
      <c r="AZ77" s="1231"/>
      <c r="BA77" s="1231"/>
      <c r="BB77" s="1235" t="s">
        <v>620</v>
      </c>
      <c r="BC77" s="1235"/>
      <c r="BD77" s="1235"/>
      <c r="BE77" s="1235"/>
      <c r="BF77" s="1235"/>
      <c r="BG77" s="1235"/>
      <c r="BH77" s="1235"/>
      <c r="BI77" s="1235"/>
      <c r="BJ77" s="1235"/>
      <c r="BK77" s="1235"/>
      <c r="BL77" s="1235"/>
      <c r="BM77" s="1235"/>
      <c r="BN77" s="1235"/>
      <c r="BO77" s="1235"/>
      <c r="BP77" s="1236">
        <v>91.9</v>
      </c>
      <c r="BQ77" s="1236"/>
      <c r="BR77" s="1236"/>
      <c r="BS77" s="1236"/>
      <c r="BT77" s="1236"/>
      <c r="BU77" s="1236"/>
      <c r="BV77" s="1236"/>
      <c r="BW77" s="1236"/>
      <c r="BX77" s="1236">
        <v>86.1</v>
      </c>
      <c r="BY77" s="1236"/>
      <c r="BZ77" s="1236"/>
      <c r="CA77" s="1236"/>
      <c r="CB77" s="1236"/>
      <c r="CC77" s="1236"/>
      <c r="CD77" s="1236"/>
      <c r="CE77" s="1236"/>
      <c r="CF77" s="1236">
        <v>72.8</v>
      </c>
      <c r="CG77" s="1236"/>
      <c r="CH77" s="1236"/>
      <c r="CI77" s="1236"/>
      <c r="CJ77" s="1236"/>
      <c r="CK77" s="1236"/>
      <c r="CL77" s="1236"/>
      <c r="CM77" s="1236"/>
      <c r="CN77" s="1236">
        <v>67.599999999999994</v>
      </c>
      <c r="CO77" s="1236"/>
      <c r="CP77" s="1236"/>
      <c r="CQ77" s="1236"/>
      <c r="CR77" s="1236"/>
      <c r="CS77" s="1236"/>
      <c r="CT77" s="1236"/>
      <c r="CU77" s="1236"/>
      <c r="CV77" s="1236">
        <v>63</v>
      </c>
      <c r="CW77" s="1236"/>
      <c r="CX77" s="1236"/>
      <c r="CY77" s="1236"/>
      <c r="CZ77" s="1236"/>
      <c r="DA77" s="1236"/>
      <c r="DB77" s="1236"/>
      <c r="DC77" s="1236"/>
    </row>
    <row r="78" spans="2:107" ht="13" x14ac:dyDescent="0.2">
      <c r="B78" s="259"/>
      <c r="G78" s="1225"/>
      <c r="H78" s="1225"/>
      <c r="I78" s="1225"/>
      <c r="J78" s="1225"/>
      <c r="K78" s="1252"/>
      <c r="L78" s="1252"/>
      <c r="M78" s="1252"/>
      <c r="N78" s="1252"/>
      <c r="AN78" s="1231"/>
      <c r="AO78" s="1231"/>
      <c r="AP78" s="1231"/>
      <c r="AQ78" s="1231"/>
      <c r="AR78" s="1231"/>
      <c r="AS78" s="1231"/>
      <c r="AT78" s="1231"/>
      <c r="AU78" s="1231"/>
      <c r="AV78" s="1231"/>
      <c r="AW78" s="1231"/>
      <c r="AX78" s="1231"/>
      <c r="AY78" s="1231"/>
      <c r="AZ78" s="1231"/>
      <c r="BA78" s="1231"/>
      <c r="BB78" s="1235"/>
      <c r="BC78" s="1235"/>
      <c r="BD78" s="1235"/>
      <c r="BE78" s="1235"/>
      <c r="BF78" s="1235"/>
      <c r="BG78" s="1235"/>
      <c r="BH78" s="1235"/>
      <c r="BI78" s="1235"/>
      <c r="BJ78" s="1235"/>
      <c r="BK78" s="1235"/>
      <c r="BL78" s="1235"/>
      <c r="BM78" s="1235"/>
      <c r="BN78" s="1235"/>
      <c r="BO78" s="1235"/>
      <c r="BP78" s="1236"/>
      <c r="BQ78" s="1236"/>
      <c r="BR78" s="1236"/>
      <c r="BS78" s="1236"/>
      <c r="BT78" s="1236"/>
      <c r="BU78" s="1236"/>
      <c r="BV78" s="1236"/>
      <c r="BW78" s="1236"/>
      <c r="BX78" s="1236"/>
      <c r="BY78" s="1236"/>
      <c r="BZ78" s="1236"/>
      <c r="CA78" s="1236"/>
      <c r="CB78" s="1236"/>
      <c r="CC78" s="1236"/>
      <c r="CD78" s="1236"/>
      <c r="CE78" s="1236"/>
      <c r="CF78" s="1236"/>
      <c r="CG78" s="1236"/>
      <c r="CH78" s="1236"/>
      <c r="CI78" s="1236"/>
      <c r="CJ78" s="1236"/>
      <c r="CK78" s="1236"/>
      <c r="CL78" s="1236"/>
      <c r="CM78" s="1236"/>
      <c r="CN78" s="1236"/>
      <c r="CO78" s="1236"/>
      <c r="CP78" s="1236"/>
      <c r="CQ78" s="1236"/>
      <c r="CR78" s="1236"/>
      <c r="CS78" s="1236"/>
      <c r="CT78" s="1236"/>
      <c r="CU78" s="1236"/>
      <c r="CV78" s="1236"/>
      <c r="CW78" s="1236"/>
      <c r="CX78" s="1236"/>
      <c r="CY78" s="1236"/>
      <c r="CZ78" s="1236"/>
      <c r="DA78" s="1236"/>
      <c r="DB78" s="1236"/>
      <c r="DC78" s="1236"/>
    </row>
    <row r="79" spans="2:107" ht="13" x14ac:dyDescent="0.2">
      <c r="B79" s="259"/>
      <c r="G79" s="1225"/>
      <c r="H79" s="1225"/>
      <c r="I79" s="1238"/>
      <c r="J79" s="1238"/>
      <c r="K79" s="1253"/>
      <c r="L79" s="1253"/>
      <c r="M79" s="1253"/>
      <c r="N79" s="1253"/>
      <c r="AN79" s="1231"/>
      <c r="AO79" s="1231"/>
      <c r="AP79" s="1231"/>
      <c r="AQ79" s="1231"/>
      <c r="AR79" s="1231"/>
      <c r="AS79" s="1231"/>
      <c r="AT79" s="1231"/>
      <c r="AU79" s="1231"/>
      <c r="AV79" s="1231"/>
      <c r="AW79" s="1231"/>
      <c r="AX79" s="1231"/>
      <c r="AY79" s="1231"/>
      <c r="AZ79" s="1231"/>
      <c r="BA79" s="1231"/>
      <c r="BB79" s="1235" t="s">
        <v>625</v>
      </c>
      <c r="BC79" s="1235"/>
      <c r="BD79" s="1235"/>
      <c r="BE79" s="1235"/>
      <c r="BF79" s="1235"/>
      <c r="BG79" s="1235"/>
      <c r="BH79" s="1235"/>
      <c r="BI79" s="1235"/>
      <c r="BJ79" s="1235"/>
      <c r="BK79" s="1235"/>
      <c r="BL79" s="1235"/>
      <c r="BM79" s="1235"/>
      <c r="BN79" s="1235"/>
      <c r="BO79" s="1235"/>
      <c r="BP79" s="1236">
        <v>7.3</v>
      </c>
      <c r="BQ79" s="1236"/>
      <c r="BR79" s="1236"/>
      <c r="BS79" s="1236"/>
      <c r="BT79" s="1236"/>
      <c r="BU79" s="1236"/>
      <c r="BV79" s="1236"/>
      <c r="BW79" s="1236"/>
      <c r="BX79" s="1236">
        <v>7.3</v>
      </c>
      <c r="BY79" s="1236"/>
      <c r="BZ79" s="1236"/>
      <c r="CA79" s="1236"/>
      <c r="CB79" s="1236"/>
      <c r="CC79" s="1236"/>
      <c r="CD79" s="1236"/>
      <c r="CE79" s="1236"/>
      <c r="CF79" s="1236">
        <v>7.1</v>
      </c>
      <c r="CG79" s="1236"/>
      <c r="CH79" s="1236"/>
      <c r="CI79" s="1236"/>
      <c r="CJ79" s="1236"/>
      <c r="CK79" s="1236"/>
      <c r="CL79" s="1236"/>
      <c r="CM79" s="1236"/>
      <c r="CN79" s="1236">
        <v>6.8</v>
      </c>
      <c r="CO79" s="1236"/>
      <c r="CP79" s="1236"/>
      <c r="CQ79" s="1236"/>
      <c r="CR79" s="1236"/>
      <c r="CS79" s="1236"/>
      <c r="CT79" s="1236"/>
      <c r="CU79" s="1236"/>
      <c r="CV79" s="1236">
        <v>6.6</v>
      </c>
      <c r="CW79" s="1236"/>
      <c r="CX79" s="1236"/>
      <c r="CY79" s="1236"/>
      <c r="CZ79" s="1236"/>
      <c r="DA79" s="1236"/>
      <c r="DB79" s="1236"/>
      <c r="DC79" s="1236"/>
    </row>
    <row r="80" spans="2:107" ht="13" x14ac:dyDescent="0.2">
      <c r="B80" s="259"/>
      <c r="G80" s="1225"/>
      <c r="H80" s="1225"/>
      <c r="I80" s="1238"/>
      <c r="J80" s="1238"/>
      <c r="K80" s="1253"/>
      <c r="L80" s="1253"/>
      <c r="M80" s="1253"/>
      <c r="N80" s="1253"/>
      <c r="AN80" s="1231"/>
      <c r="AO80" s="1231"/>
      <c r="AP80" s="1231"/>
      <c r="AQ80" s="1231"/>
      <c r="AR80" s="1231"/>
      <c r="AS80" s="1231"/>
      <c r="AT80" s="1231"/>
      <c r="AU80" s="1231"/>
      <c r="AV80" s="1231"/>
      <c r="AW80" s="1231"/>
      <c r="AX80" s="1231"/>
      <c r="AY80" s="1231"/>
      <c r="AZ80" s="1231"/>
      <c r="BA80" s="1231"/>
      <c r="BB80" s="1235"/>
      <c r="BC80" s="1235"/>
      <c r="BD80" s="1235"/>
      <c r="BE80" s="1235"/>
      <c r="BF80" s="1235"/>
      <c r="BG80" s="1235"/>
      <c r="BH80" s="1235"/>
      <c r="BI80" s="1235"/>
      <c r="BJ80" s="1235"/>
      <c r="BK80" s="1235"/>
      <c r="BL80" s="1235"/>
      <c r="BM80" s="1235"/>
      <c r="BN80" s="1235"/>
      <c r="BO80" s="1235"/>
      <c r="BP80" s="1236"/>
      <c r="BQ80" s="1236"/>
      <c r="BR80" s="1236"/>
      <c r="BS80" s="1236"/>
      <c r="BT80" s="1236"/>
      <c r="BU80" s="1236"/>
      <c r="BV80" s="1236"/>
      <c r="BW80" s="1236"/>
      <c r="BX80" s="1236"/>
      <c r="BY80" s="1236"/>
      <c r="BZ80" s="1236"/>
      <c r="CA80" s="1236"/>
      <c r="CB80" s="1236"/>
      <c r="CC80" s="1236"/>
      <c r="CD80" s="1236"/>
      <c r="CE80" s="1236"/>
      <c r="CF80" s="1236"/>
      <c r="CG80" s="1236"/>
      <c r="CH80" s="1236"/>
      <c r="CI80" s="1236"/>
      <c r="CJ80" s="1236"/>
      <c r="CK80" s="1236"/>
      <c r="CL80" s="1236"/>
      <c r="CM80" s="1236"/>
      <c r="CN80" s="1236"/>
      <c r="CO80" s="1236"/>
      <c r="CP80" s="1236"/>
      <c r="CQ80" s="1236"/>
      <c r="CR80" s="1236"/>
      <c r="CS80" s="1236"/>
      <c r="CT80" s="1236"/>
      <c r="CU80" s="1236"/>
      <c r="CV80" s="1236"/>
      <c r="CW80" s="1236"/>
      <c r="CX80" s="1236"/>
      <c r="CY80" s="1236"/>
      <c r="CZ80" s="1236"/>
      <c r="DA80" s="1236"/>
      <c r="DB80" s="1236"/>
      <c r="DC80" s="1236"/>
    </row>
    <row r="81" spans="2:109" ht="13" x14ac:dyDescent="0.2">
      <c r="B81" s="259"/>
    </row>
    <row r="82" spans="2:109" ht="16.5" x14ac:dyDescent="0.2">
      <c r="B82" s="259"/>
      <c r="K82" s="1254"/>
      <c r="L82" s="1254"/>
      <c r="M82" s="1254"/>
      <c r="N82" s="1254"/>
      <c r="AQ82" s="1254"/>
      <c r="AR82" s="1254"/>
      <c r="AS82" s="1254"/>
      <c r="AT82" s="1254"/>
      <c r="BC82" s="1254"/>
      <c r="BD82" s="1254"/>
      <c r="BE82" s="1254"/>
      <c r="BF82" s="1254"/>
      <c r="BO82" s="1254"/>
      <c r="BP82" s="1254"/>
      <c r="BQ82" s="1254"/>
      <c r="BR82" s="1254"/>
      <c r="CA82" s="1254"/>
      <c r="CB82" s="1254"/>
      <c r="CC82" s="1254"/>
      <c r="CD82" s="1254"/>
      <c r="CM82" s="1254"/>
      <c r="CN82" s="1254"/>
      <c r="CO82" s="1254"/>
      <c r="CP82" s="1254"/>
      <c r="CY82" s="1254"/>
      <c r="CZ82" s="1254"/>
      <c r="DA82" s="1254"/>
      <c r="DB82" s="1254"/>
      <c r="DC82" s="1254"/>
    </row>
    <row r="83" spans="2:109" ht="13"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 x14ac:dyDescent="0.2">
      <c r="DD84" s="255"/>
      <c r="DE84" s="255"/>
    </row>
    <row r="85" spans="2:109" ht="13" x14ac:dyDescent="0.2">
      <c r="DD85" s="255"/>
      <c r="DE85" s="255"/>
    </row>
  </sheetData>
  <sheetProtection algorithmName="SHA-512" hashValue="l56f8C14enoPSUCW1zwFxbtMc6DDe76esorIlKe1uUswlO5P5douY/rRCAQOnVyur6yn94tzWgZDT1pDnxcnkw==" saltValue="k4a6TuQFJ5DFGzfeYgurf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3A24D-181F-433E-9AEE-BFA6AF5A1FE2}">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54" customWidth="1"/>
    <col min="35" max="122" width="2.453125" style="253" customWidth="1"/>
    <col min="123" max="16384" width="2.4531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 x14ac:dyDescent="0.2">
      <c r="S2" s="253"/>
      <c r="AH2" s="253"/>
    </row>
    <row r="3" spans="1:34" ht="13"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 x14ac:dyDescent="0.2"/>
    <row r="5" spans="1:34" ht="13" x14ac:dyDescent="0.2"/>
    <row r="6" spans="1:34" ht="13" x14ac:dyDescent="0.2"/>
    <row r="7" spans="1:34" ht="13" x14ac:dyDescent="0.2"/>
    <row r="8" spans="1:34" ht="13" x14ac:dyDescent="0.2"/>
    <row r="9" spans="1:34" ht="13" x14ac:dyDescent="0.2">
      <c r="AH9" s="253"/>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53"/>
    </row>
    <row r="18" spans="12:34" ht="13" x14ac:dyDescent="0.2"/>
    <row r="19" spans="12:34" ht="13" x14ac:dyDescent="0.2"/>
    <row r="20" spans="12:34" ht="13" x14ac:dyDescent="0.2">
      <c r="AH20" s="253"/>
    </row>
    <row r="21" spans="12:34" ht="13" x14ac:dyDescent="0.2">
      <c r="AH21" s="253"/>
    </row>
    <row r="22" spans="12:34" ht="13" x14ac:dyDescent="0.2"/>
    <row r="23" spans="12:34" ht="13" x14ac:dyDescent="0.2"/>
    <row r="24" spans="12:34" ht="13" x14ac:dyDescent="0.2">
      <c r="Q24" s="253"/>
    </row>
    <row r="25" spans="12:34" ht="13" x14ac:dyDescent="0.2"/>
    <row r="26" spans="12:34" ht="13" x14ac:dyDescent="0.2"/>
    <row r="27" spans="12:34" ht="13" x14ac:dyDescent="0.2"/>
    <row r="28" spans="12:34" ht="13" x14ac:dyDescent="0.2">
      <c r="O28" s="253"/>
      <c r="T28" s="253"/>
      <c r="AH28" s="253"/>
    </row>
    <row r="29" spans="12:34" ht="13" x14ac:dyDescent="0.2"/>
    <row r="30" spans="12:34" ht="13" x14ac:dyDescent="0.2"/>
    <row r="31" spans="12:34" ht="13" x14ac:dyDescent="0.2">
      <c r="Q31" s="253"/>
    </row>
    <row r="32" spans="12:34" ht="13" x14ac:dyDescent="0.2">
      <c r="L32" s="253"/>
    </row>
    <row r="33" spans="2:34" ht="13" x14ac:dyDescent="0.2">
      <c r="C33" s="253"/>
      <c r="E33" s="253"/>
      <c r="G33" s="253"/>
      <c r="I33" s="253"/>
      <c r="X33" s="253"/>
    </row>
    <row r="34" spans="2:34" ht="13" x14ac:dyDescent="0.2">
      <c r="B34" s="253"/>
      <c r="P34" s="253"/>
      <c r="R34" s="253"/>
      <c r="T34" s="253"/>
    </row>
    <row r="35" spans="2:34" ht="13" x14ac:dyDescent="0.2">
      <c r="D35" s="253"/>
      <c r="W35" s="253"/>
      <c r="AC35" s="253"/>
      <c r="AD35" s="253"/>
      <c r="AE35" s="253"/>
      <c r="AF35" s="253"/>
      <c r="AG35" s="253"/>
      <c r="AH35" s="253"/>
    </row>
    <row r="36" spans="2:34" ht="13" x14ac:dyDescent="0.2">
      <c r="H36" s="253"/>
      <c r="J36" s="253"/>
      <c r="K36" s="253"/>
      <c r="M36" s="253"/>
      <c r="Y36" s="253"/>
      <c r="Z36" s="253"/>
      <c r="AA36" s="253"/>
      <c r="AB36" s="253"/>
      <c r="AC36" s="253"/>
      <c r="AD36" s="253"/>
      <c r="AE36" s="253"/>
      <c r="AF36" s="253"/>
      <c r="AG36" s="253"/>
      <c r="AH36" s="253"/>
    </row>
    <row r="37" spans="2:34" ht="13" x14ac:dyDescent="0.2">
      <c r="AH37" s="253"/>
    </row>
    <row r="38" spans="2:34" ht="13" x14ac:dyDescent="0.2">
      <c r="AG38" s="253"/>
      <c r="AH38" s="253"/>
    </row>
    <row r="39" spans="2:34" ht="13" x14ac:dyDescent="0.2"/>
    <row r="40" spans="2:34" ht="13" x14ac:dyDescent="0.2">
      <c r="X40" s="253"/>
    </row>
    <row r="41" spans="2:34" ht="13" x14ac:dyDescent="0.2">
      <c r="R41" s="253"/>
    </row>
    <row r="42" spans="2:34" ht="13" x14ac:dyDescent="0.2">
      <c r="W42" s="253"/>
    </row>
    <row r="43" spans="2:34" ht="13" x14ac:dyDescent="0.2">
      <c r="Y43" s="253"/>
      <c r="Z43" s="253"/>
      <c r="AA43" s="253"/>
      <c r="AB43" s="253"/>
      <c r="AC43" s="253"/>
      <c r="AD43" s="253"/>
      <c r="AE43" s="253"/>
      <c r="AF43" s="253"/>
      <c r="AG43" s="253"/>
      <c r="AH43" s="253"/>
    </row>
    <row r="44" spans="2:34" ht="13" x14ac:dyDescent="0.2">
      <c r="AH44" s="253"/>
    </row>
    <row r="45" spans="2:34" ht="13" x14ac:dyDescent="0.2">
      <c r="X45" s="253"/>
    </row>
    <row r="46" spans="2:34" ht="13" x14ac:dyDescent="0.2"/>
    <row r="47" spans="2:34" ht="13" x14ac:dyDescent="0.2"/>
    <row r="48" spans="2:34" ht="13" x14ac:dyDescent="0.2">
      <c r="W48" s="253"/>
      <c r="Y48" s="253"/>
      <c r="Z48" s="253"/>
      <c r="AA48" s="253"/>
      <c r="AB48" s="253"/>
      <c r="AC48" s="253"/>
      <c r="AD48" s="253"/>
      <c r="AE48" s="253"/>
      <c r="AF48" s="253"/>
      <c r="AG48" s="253"/>
      <c r="AH48" s="253"/>
    </row>
    <row r="49" spans="28:34" ht="13" x14ac:dyDescent="0.2"/>
    <row r="50" spans="28:34" ht="13" x14ac:dyDescent="0.2">
      <c r="AE50" s="253"/>
      <c r="AF50" s="253"/>
      <c r="AG50" s="253"/>
      <c r="AH50" s="253"/>
    </row>
    <row r="51" spans="28:34" ht="13" x14ac:dyDescent="0.2">
      <c r="AC51" s="253"/>
      <c r="AD51" s="253"/>
      <c r="AE51" s="253"/>
      <c r="AF51" s="253"/>
      <c r="AG51" s="253"/>
      <c r="AH51" s="253"/>
    </row>
    <row r="52" spans="28:34" ht="13" x14ac:dyDescent="0.2"/>
    <row r="53" spans="28:34" ht="13" x14ac:dyDescent="0.2">
      <c r="AF53" s="253"/>
      <c r="AG53" s="253"/>
      <c r="AH53" s="253"/>
    </row>
    <row r="54" spans="28:34" ht="13" x14ac:dyDescent="0.2">
      <c r="AH54" s="253"/>
    </row>
    <row r="55" spans="28:34" ht="13" x14ac:dyDescent="0.2"/>
    <row r="56" spans="28:34" ht="13" x14ac:dyDescent="0.2">
      <c r="AB56" s="253"/>
      <c r="AC56" s="253"/>
      <c r="AD56" s="253"/>
      <c r="AE56" s="253"/>
      <c r="AF56" s="253"/>
      <c r="AG56" s="253"/>
      <c r="AH56" s="253"/>
    </row>
    <row r="57" spans="28:34" ht="13" x14ac:dyDescent="0.2">
      <c r="AH57" s="253"/>
    </row>
    <row r="58" spans="28:34" ht="13" x14ac:dyDescent="0.2">
      <c r="AH58" s="253"/>
    </row>
    <row r="59" spans="28:34" ht="13" x14ac:dyDescent="0.2"/>
    <row r="60" spans="28:34" ht="13" x14ac:dyDescent="0.2"/>
    <row r="61" spans="28:34" ht="13" x14ac:dyDescent="0.2"/>
    <row r="62" spans="28:34" ht="13" x14ac:dyDescent="0.2"/>
    <row r="63" spans="28:34" ht="13" x14ac:dyDescent="0.2">
      <c r="AH63" s="253"/>
    </row>
    <row r="64" spans="28:34" ht="13" x14ac:dyDescent="0.2">
      <c r="AG64" s="253"/>
      <c r="AH64" s="253"/>
    </row>
    <row r="65" spans="28:34" ht="13" x14ac:dyDescent="0.2"/>
    <row r="66" spans="28:34" ht="13" x14ac:dyDescent="0.2"/>
    <row r="67" spans="28:34" ht="13" x14ac:dyDescent="0.2"/>
    <row r="68" spans="28:34" ht="13" x14ac:dyDescent="0.2">
      <c r="AB68" s="253"/>
      <c r="AC68" s="253"/>
      <c r="AD68" s="253"/>
      <c r="AE68" s="253"/>
      <c r="AF68" s="253"/>
      <c r="AG68" s="253"/>
      <c r="AH68" s="253"/>
    </row>
    <row r="69" spans="28:34" ht="13" x14ac:dyDescent="0.2">
      <c r="AF69" s="253"/>
      <c r="AG69" s="253"/>
      <c r="AH69" s="253"/>
    </row>
    <row r="70" spans="28:34" ht="13" x14ac:dyDescent="0.2"/>
    <row r="71" spans="28:34" ht="13" x14ac:dyDescent="0.2"/>
    <row r="72" spans="28:34" ht="13" x14ac:dyDescent="0.2"/>
    <row r="73" spans="28:34" ht="13" x14ac:dyDescent="0.2"/>
    <row r="74" spans="28:34" ht="13" x14ac:dyDescent="0.2"/>
    <row r="75" spans="28:34" ht="13" x14ac:dyDescent="0.2">
      <c r="AH75" s="253"/>
    </row>
    <row r="76" spans="28:34" ht="13" x14ac:dyDescent="0.2">
      <c r="AF76" s="253"/>
      <c r="AG76" s="253"/>
      <c r="AH76" s="253"/>
    </row>
    <row r="77" spans="28:34" ht="13" x14ac:dyDescent="0.2">
      <c r="AG77" s="253"/>
      <c r="AH77" s="253"/>
    </row>
    <row r="78" spans="28:34" ht="13" x14ac:dyDescent="0.2"/>
    <row r="79" spans="28:34" ht="13" x14ac:dyDescent="0.2"/>
    <row r="80" spans="28:34" ht="13" x14ac:dyDescent="0.2"/>
    <row r="81" spans="25:34" ht="13" x14ac:dyDescent="0.2"/>
    <row r="82" spans="25:34" ht="13" x14ac:dyDescent="0.2">
      <c r="Y82" s="253"/>
    </row>
    <row r="83" spans="25:34" ht="13" x14ac:dyDescent="0.2">
      <c r="Y83" s="253"/>
      <c r="Z83" s="253"/>
      <c r="AA83" s="253"/>
      <c r="AB83" s="253"/>
      <c r="AC83" s="253"/>
      <c r="AD83" s="253"/>
      <c r="AE83" s="253"/>
      <c r="AF83" s="253"/>
      <c r="AG83" s="253"/>
      <c r="AH83" s="253"/>
    </row>
    <row r="84" spans="25:34" ht="13" x14ac:dyDescent="0.2"/>
    <row r="85" spans="25:34" ht="13" x14ac:dyDescent="0.2"/>
    <row r="86" spans="25:34" ht="13" x14ac:dyDescent="0.2"/>
    <row r="87" spans="25:34" ht="13" x14ac:dyDescent="0.2"/>
    <row r="88" spans="25:34" ht="13" x14ac:dyDescent="0.2">
      <c r="AH88" s="253"/>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489</v>
      </c>
    </row>
  </sheetData>
  <sheetProtection algorithmName="SHA-512" hashValue="AVDsSzX5ke3lvvUdwdMYhB5UQz0JKiuPYMD38IafneRH0+mWZYRbt41i+C1zFOt9vn9wgY7kBTPw9TTgQ4rYzA==" saltValue="NnB0agxrysE0zikbOssvv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58CF9-0D24-4A71-9834-F2B5210C97B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54" customWidth="1"/>
    <col min="35" max="122" width="2.453125" style="253" customWidth="1"/>
    <col min="123" max="16384" width="2.4531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 x14ac:dyDescent="0.2">
      <c r="S2" s="253"/>
      <c r="AH2" s="253"/>
    </row>
    <row r="3" spans="2:34" ht="13"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 x14ac:dyDescent="0.2"/>
    <row r="5" spans="2:34" ht="13" x14ac:dyDescent="0.2"/>
    <row r="6" spans="2:34" ht="13" x14ac:dyDescent="0.2"/>
    <row r="7" spans="2:34" ht="13" x14ac:dyDescent="0.2"/>
    <row r="8" spans="2:34" ht="13" x14ac:dyDescent="0.2"/>
    <row r="9" spans="2:34" ht="13" x14ac:dyDescent="0.2">
      <c r="AH9" s="253"/>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53"/>
    </row>
    <row r="18" spans="12:34" ht="13" x14ac:dyDescent="0.2"/>
    <row r="19" spans="12:34" ht="13" x14ac:dyDescent="0.2"/>
    <row r="20" spans="12:34" ht="13" x14ac:dyDescent="0.2">
      <c r="AH20" s="253"/>
    </row>
    <row r="21" spans="12:34" ht="13" x14ac:dyDescent="0.2">
      <c r="AH21" s="253"/>
    </row>
    <row r="22" spans="12:34" ht="13" x14ac:dyDescent="0.2"/>
    <row r="23" spans="12:34" ht="13" x14ac:dyDescent="0.2"/>
    <row r="24" spans="12:34" ht="13" x14ac:dyDescent="0.2">
      <c r="Q24" s="253"/>
    </row>
    <row r="25" spans="12:34" ht="13" x14ac:dyDescent="0.2"/>
    <row r="26" spans="12:34" ht="13" x14ac:dyDescent="0.2"/>
    <row r="27" spans="12:34" ht="13" x14ac:dyDescent="0.2"/>
    <row r="28" spans="12:34" ht="13" x14ac:dyDescent="0.2">
      <c r="O28" s="253"/>
      <c r="T28" s="253"/>
      <c r="AH28" s="253"/>
    </row>
    <row r="29" spans="12:34" ht="13" x14ac:dyDescent="0.2"/>
    <row r="30" spans="12:34" ht="13" x14ac:dyDescent="0.2"/>
    <row r="31" spans="12:34" ht="13" x14ac:dyDescent="0.2">
      <c r="Q31" s="253"/>
    </row>
    <row r="32" spans="12:34" ht="13" x14ac:dyDescent="0.2">
      <c r="L32" s="253"/>
    </row>
    <row r="33" spans="2:34" ht="13" x14ac:dyDescent="0.2">
      <c r="C33" s="253"/>
      <c r="E33" s="253"/>
      <c r="G33" s="253"/>
      <c r="I33" s="253"/>
      <c r="X33" s="253"/>
    </row>
    <row r="34" spans="2:34" ht="13" x14ac:dyDescent="0.2">
      <c r="B34" s="253"/>
      <c r="P34" s="253"/>
      <c r="R34" s="253"/>
      <c r="T34" s="253"/>
    </row>
    <row r="35" spans="2:34" ht="13" x14ac:dyDescent="0.2">
      <c r="D35" s="253"/>
      <c r="W35" s="253"/>
      <c r="AC35" s="253"/>
      <c r="AD35" s="253"/>
      <c r="AE35" s="253"/>
      <c r="AF35" s="253"/>
      <c r="AG35" s="253"/>
      <c r="AH35" s="253"/>
    </row>
    <row r="36" spans="2:34" ht="13" x14ac:dyDescent="0.2">
      <c r="H36" s="253"/>
      <c r="J36" s="253"/>
      <c r="K36" s="253"/>
      <c r="M36" s="253"/>
      <c r="Y36" s="253"/>
      <c r="Z36" s="253"/>
      <c r="AA36" s="253"/>
      <c r="AB36" s="253"/>
      <c r="AC36" s="253"/>
      <c r="AD36" s="253"/>
      <c r="AE36" s="253"/>
      <c r="AF36" s="253"/>
      <c r="AG36" s="253"/>
      <c r="AH36" s="253"/>
    </row>
    <row r="37" spans="2:34" ht="13" x14ac:dyDescent="0.2">
      <c r="AH37" s="253"/>
    </row>
    <row r="38" spans="2:34" ht="13" x14ac:dyDescent="0.2">
      <c r="AG38" s="253"/>
      <c r="AH38" s="253"/>
    </row>
    <row r="39" spans="2:34" ht="13" x14ac:dyDescent="0.2"/>
    <row r="40" spans="2:34" ht="13" x14ac:dyDescent="0.2">
      <c r="X40" s="253"/>
    </row>
    <row r="41" spans="2:34" ht="13" x14ac:dyDescent="0.2">
      <c r="R41" s="253"/>
    </row>
    <row r="42" spans="2:34" ht="13" x14ac:dyDescent="0.2">
      <c r="W42" s="253"/>
    </row>
    <row r="43" spans="2:34" ht="13" x14ac:dyDescent="0.2">
      <c r="Y43" s="253"/>
      <c r="Z43" s="253"/>
      <c r="AA43" s="253"/>
      <c r="AB43" s="253"/>
      <c r="AC43" s="253"/>
      <c r="AD43" s="253"/>
      <c r="AE43" s="253"/>
      <c r="AF43" s="253"/>
      <c r="AG43" s="253"/>
      <c r="AH43" s="253"/>
    </row>
    <row r="44" spans="2:34" ht="13" x14ac:dyDescent="0.2">
      <c r="AH44" s="253"/>
    </row>
    <row r="45" spans="2:34" ht="13" x14ac:dyDescent="0.2">
      <c r="X45" s="253"/>
    </row>
    <row r="46" spans="2:34" ht="13" x14ac:dyDescent="0.2"/>
    <row r="47" spans="2:34" ht="13" x14ac:dyDescent="0.2"/>
    <row r="48" spans="2:34" ht="13" x14ac:dyDescent="0.2">
      <c r="W48" s="253"/>
      <c r="Y48" s="253"/>
      <c r="Z48" s="253"/>
      <c r="AA48" s="253"/>
      <c r="AB48" s="253"/>
      <c r="AC48" s="253"/>
      <c r="AD48" s="253"/>
      <c r="AE48" s="253"/>
      <c r="AF48" s="253"/>
      <c r="AG48" s="253"/>
      <c r="AH48" s="253"/>
    </row>
    <row r="49" spans="28:34" ht="13" x14ac:dyDescent="0.2"/>
    <row r="50" spans="28:34" ht="13" x14ac:dyDescent="0.2">
      <c r="AE50" s="253"/>
      <c r="AF50" s="253"/>
      <c r="AG50" s="253"/>
      <c r="AH50" s="253"/>
    </row>
    <row r="51" spans="28:34" ht="13" x14ac:dyDescent="0.2">
      <c r="AC51" s="253"/>
      <c r="AD51" s="253"/>
      <c r="AE51" s="253"/>
      <c r="AF51" s="253"/>
      <c r="AG51" s="253"/>
      <c r="AH51" s="253"/>
    </row>
    <row r="52" spans="28:34" ht="13" x14ac:dyDescent="0.2"/>
    <row r="53" spans="28:34" ht="13" x14ac:dyDescent="0.2">
      <c r="AF53" s="253"/>
      <c r="AG53" s="253"/>
      <c r="AH53" s="253"/>
    </row>
    <row r="54" spans="28:34" ht="13" x14ac:dyDescent="0.2">
      <c r="AH54" s="253"/>
    </row>
    <row r="55" spans="28:34" ht="13" x14ac:dyDescent="0.2"/>
    <row r="56" spans="28:34" ht="13" x14ac:dyDescent="0.2">
      <c r="AB56" s="253"/>
      <c r="AC56" s="253"/>
      <c r="AD56" s="253"/>
      <c r="AE56" s="253"/>
      <c r="AF56" s="253"/>
      <c r="AG56" s="253"/>
      <c r="AH56" s="253"/>
    </row>
    <row r="57" spans="28:34" ht="13" x14ac:dyDescent="0.2">
      <c r="AH57" s="253"/>
    </row>
    <row r="58" spans="28:34" ht="13" x14ac:dyDescent="0.2">
      <c r="AH58" s="253"/>
    </row>
    <row r="59" spans="28:34" ht="13" x14ac:dyDescent="0.2">
      <c r="AG59" s="253"/>
      <c r="AH59" s="253"/>
    </row>
    <row r="60" spans="28:34" ht="13" x14ac:dyDescent="0.2"/>
    <row r="61" spans="28:34" ht="13" x14ac:dyDescent="0.2"/>
    <row r="62" spans="28:34" ht="13" x14ac:dyDescent="0.2"/>
    <row r="63" spans="28:34" ht="13" x14ac:dyDescent="0.2">
      <c r="AH63" s="253"/>
    </row>
    <row r="64" spans="28:34" ht="13" x14ac:dyDescent="0.2">
      <c r="AG64" s="253"/>
      <c r="AH64" s="253"/>
    </row>
    <row r="65" spans="28:34" ht="13" x14ac:dyDescent="0.2"/>
    <row r="66" spans="28:34" ht="13" x14ac:dyDescent="0.2"/>
    <row r="67" spans="28:34" ht="13" x14ac:dyDescent="0.2"/>
    <row r="68" spans="28:34" ht="13" x14ac:dyDescent="0.2">
      <c r="AB68" s="253"/>
      <c r="AC68" s="253"/>
      <c r="AD68" s="253"/>
      <c r="AE68" s="253"/>
      <c r="AF68" s="253"/>
      <c r="AG68" s="253"/>
      <c r="AH68" s="253"/>
    </row>
    <row r="69" spans="28:34" ht="13" x14ac:dyDescent="0.2">
      <c r="AF69" s="253"/>
      <c r="AG69" s="253"/>
      <c r="AH69" s="253"/>
    </row>
    <row r="70" spans="28:34" ht="13" x14ac:dyDescent="0.2"/>
    <row r="71" spans="28:34" ht="13" x14ac:dyDescent="0.2"/>
    <row r="72" spans="28:34" ht="13" x14ac:dyDescent="0.2"/>
    <row r="73" spans="28:34" ht="13" x14ac:dyDescent="0.2"/>
    <row r="74" spans="28:34" ht="13" x14ac:dyDescent="0.2"/>
    <row r="75" spans="28:34" ht="13" x14ac:dyDescent="0.2">
      <c r="AH75" s="253"/>
    </row>
    <row r="76" spans="28:34" ht="13" x14ac:dyDescent="0.2">
      <c r="AF76" s="253"/>
      <c r="AG76" s="253"/>
      <c r="AH76" s="253"/>
    </row>
    <row r="77" spans="28:34" ht="13" x14ac:dyDescent="0.2">
      <c r="AG77" s="253"/>
      <c r="AH77" s="253"/>
    </row>
    <row r="78" spans="28:34" ht="13" x14ac:dyDescent="0.2"/>
    <row r="79" spans="28:34" ht="13" x14ac:dyDescent="0.2"/>
    <row r="80" spans="28:34" ht="13" x14ac:dyDescent="0.2"/>
    <row r="81" spans="25:34" ht="13" x14ac:dyDescent="0.2"/>
    <row r="82" spans="25:34" ht="13" x14ac:dyDescent="0.2">
      <c r="Y82" s="253"/>
    </row>
    <row r="83" spans="25:34" ht="13" x14ac:dyDescent="0.2">
      <c r="Y83" s="253"/>
      <c r="Z83" s="253"/>
      <c r="AA83" s="253"/>
      <c r="AB83" s="253"/>
      <c r="AC83" s="253"/>
      <c r="AD83" s="253"/>
      <c r="AE83" s="253"/>
      <c r="AF83" s="253"/>
      <c r="AG83" s="253"/>
      <c r="AH83" s="253"/>
    </row>
    <row r="84" spans="25:34" ht="13" x14ac:dyDescent="0.2"/>
    <row r="85" spans="25:34" ht="13" x14ac:dyDescent="0.2"/>
    <row r="86" spans="25:34" ht="13" x14ac:dyDescent="0.2"/>
    <row r="87" spans="25:34" ht="13" x14ac:dyDescent="0.2"/>
    <row r="88" spans="25:34" ht="13" x14ac:dyDescent="0.2">
      <c r="AH88" s="253"/>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489</v>
      </c>
    </row>
  </sheetData>
  <sheetProtection algorithmName="SHA-512" hashValue="pE6Wevoaerrs0rrp+Srdlw5qCTpfKcl0/JP4i9Z4cSqyWsXn33jEFrzBViN3Zv+zCnJ/811ppeVKMJJ8veGvMg==" saltValue="otSsklVupa06eqD1W7WE+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42" customWidth="1"/>
    <col min="2" max="8" width="13.36328125" style="142" customWidth="1"/>
    <col min="9" max="16384" width="11.08984375" style="142"/>
  </cols>
  <sheetData>
    <row r="1" spans="1:8" x14ac:dyDescent="0.2">
      <c r="A1" s="136"/>
      <c r="B1" s="137"/>
      <c r="C1" s="138"/>
      <c r="D1" s="139"/>
      <c r="E1" s="140"/>
      <c r="F1" s="140"/>
      <c r="G1" s="140"/>
      <c r="H1" s="141"/>
    </row>
    <row r="2" spans="1:8" x14ac:dyDescent="0.2">
      <c r="A2" s="143"/>
      <c r="B2" s="144"/>
      <c r="C2" s="145"/>
      <c r="D2" s="146" t="s">
        <v>50</v>
      </c>
      <c r="E2" s="147"/>
      <c r="F2" s="148" t="s">
        <v>538</v>
      </c>
      <c r="G2" s="149"/>
      <c r="H2" s="150"/>
    </row>
    <row r="3" spans="1:8" x14ac:dyDescent="0.2">
      <c r="A3" s="146" t="s">
        <v>531</v>
      </c>
      <c r="B3" s="151"/>
      <c r="C3" s="152"/>
      <c r="D3" s="153">
        <v>70552</v>
      </c>
      <c r="E3" s="154"/>
      <c r="F3" s="155">
        <v>57132</v>
      </c>
      <c r="G3" s="156"/>
      <c r="H3" s="157"/>
    </row>
    <row r="4" spans="1:8" x14ac:dyDescent="0.2">
      <c r="A4" s="158"/>
      <c r="B4" s="159"/>
      <c r="C4" s="160"/>
      <c r="D4" s="161">
        <v>38394</v>
      </c>
      <c r="E4" s="162"/>
      <c r="F4" s="163">
        <v>30126</v>
      </c>
      <c r="G4" s="164"/>
      <c r="H4" s="165"/>
    </row>
    <row r="5" spans="1:8" x14ac:dyDescent="0.2">
      <c r="A5" s="146" t="s">
        <v>533</v>
      </c>
      <c r="B5" s="151"/>
      <c r="C5" s="152"/>
      <c r="D5" s="153">
        <v>78366</v>
      </c>
      <c r="E5" s="154"/>
      <c r="F5" s="155">
        <v>58766</v>
      </c>
      <c r="G5" s="156"/>
      <c r="H5" s="157"/>
    </row>
    <row r="6" spans="1:8" x14ac:dyDescent="0.2">
      <c r="A6" s="158"/>
      <c r="B6" s="159"/>
      <c r="C6" s="160"/>
      <c r="D6" s="161">
        <v>39044</v>
      </c>
      <c r="E6" s="162"/>
      <c r="F6" s="163">
        <v>29363</v>
      </c>
      <c r="G6" s="164"/>
      <c r="H6" s="165"/>
    </row>
    <row r="7" spans="1:8" x14ac:dyDescent="0.2">
      <c r="A7" s="146" t="s">
        <v>534</v>
      </c>
      <c r="B7" s="151"/>
      <c r="C7" s="152"/>
      <c r="D7" s="153">
        <v>75099</v>
      </c>
      <c r="E7" s="154"/>
      <c r="F7" s="155">
        <v>62482</v>
      </c>
      <c r="G7" s="156"/>
      <c r="H7" s="157"/>
    </row>
    <row r="8" spans="1:8" x14ac:dyDescent="0.2">
      <c r="A8" s="158"/>
      <c r="B8" s="159"/>
      <c r="C8" s="160"/>
      <c r="D8" s="161">
        <v>40652</v>
      </c>
      <c r="E8" s="162"/>
      <c r="F8" s="163">
        <v>34626</v>
      </c>
      <c r="G8" s="164"/>
      <c r="H8" s="165"/>
    </row>
    <row r="9" spans="1:8" x14ac:dyDescent="0.2">
      <c r="A9" s="146" t="s">
        <v>535</v>
      </c>
      <c r="B9" s="151"/>
      <c r="C9" s="152"/>
      <c r="D9" s="153">
        <v>77330</v>
      </c>
      <c r="E9" s="154"/>
      <c r="F9" s="155">
        <v>59288</v>
      </c>
      <c r="G9" s="156"/>
      <c r="H9" s="157"/>
    </row>
    <row r="10" spans="1:8" x14ac:dyDescent="0.2">
      <c r="A10" s="158"/>
      <c r="B10" s="159"/>
      <c r="C10" s="160"/>
      <c r="D10" s="161">
        <v>42132</v>
      </c>
      <c r="E10" s="162"/>
      <c r="F10" s="163">
        <v>32670</v>
      </c>
      <c r="G10" s="164"/>
      <c r="H10" s="165"/>
    </row>
    <row r="11" spans="1:8" x14ac:dyDescent="0.2">
      <c r="A11" s="146" t="s">
        <v>536</v>
      </c>
      <c r="B11" s="151"/>
      <c r="C11" s="152"/>
      <c r="D11" s="153">
        <v>73550</v>
      </c>
      <c r="E11" s="154"/>
      <c r="F11" s="155">
        <v>63490</v>
      </c>
      <c r="G11" s="156"/>
      <c r="H11" s="157"/>
    </row>
    <row r="12" spans="1:8" x14ac:dyDescent="0.2">
      <c r="A12" s="158"/>
      <c r="B12" s="159"/>
      <c r="C12" s="166"/>
      <c r="D12" s="161">
        <v>34919</v>
      </c>
      <c r="E12" s="162"/>
      <c r="F12" s="163">
        <v>35347</v>
      </c>
      <c r="G12" s="164"/>
      <c r="H12" s="165"/>
    </row>
    <row r="13" spans="1:8" x14ac:dyDescent="0.2">
      <c r="A13" s="146"/>
      <c r="B13" s="151"/>
      <c r="C13" s="152"/>
      <c r="D13" s="153">
        <v>74979</v>
      </c>
      <c r="E13" s="154"/>
      <c r="F13" s="155">
        <v>60232</v>
      </c>
      <c r="G13" s="167"/>
      <c r="H13" s="157"/>
    </row>
    <row r="14" spans="1:8" x14ac:dyDescent="0.2">
      <c r="A14" s="158"/>
      <c r="B14" s="159"/>
      <c r="C14" s="160"/>
      <c r="D14" s="161">
        <v>39028</v>
      </c>
      <c r="E14" s="162"/>
      <c r="F14" s="163">
        <v>32426</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0.3</v>
      </c>
      <c r="C19" s="168">
        <f>ROUND(VALUE(SUBSTITUTE(実質収支比率等に係る経年分析!G$48,"▲","-")),2)</f>
        <v>7.0000000000000007E-2</v>
      </c>
      <c r="D19" s="168">
        <f>ROUND(VALUE(SUBSTITUTE(実質収支比率等に係る経年分析!H$48,"▲","-")),2)</f>
        <v>0.22</v>
      </c>
      <c r="E19" s="168">
        <f>ROUND(VALUE(SUBSTITUTE(実質収支比率等に係る経年分析!I$48,"▲","-")),2)</f>
        <v>0.25</v>
      </c>
      <c r="F19" s="168">
        <f>ROUND(VALUE(SUBSTITUTE(実質収支比率等に係る経年分析!J$48,"▲","-")),2)</f>
        <v>0.33</v>
      </c>
    </row>
    <row r="20" spans="1:11" x14ac:dyDescent="0.2">
      <c r="A20" s="168" t="s">
        <v>53</v>
      </c>
      <c r="B20" s="168">
        <f>ROUND(VALUE(SUBSTITUTE(実質収支比率等に係る経年分析!F$47,"▲","-")),2)</f>
        <v>2.62</v>
      </c>
      <c r="C20" s="168">
        <f>ROUND(VALUE(SUBSTITUTE(実質収支比率等に係る経年分析!G$47,"▲","-")),2)</f>
        <v>1.86</v>
      </c>
      <c r="D20" s="168">
        <f>ROUND(VALUE(SUBSTITUTE(実質収支比率等に係る経年分析!H$47,"▲","-")),2)</f>
        <v>3.16</v>
      </c>
      <c r="E20" s="168">
        <f>ROUND(VALUE(SUBSTITUTE(実質収支比率等に係る経年分析!I$47,"▲","-")),2)</f>
        <v>3.47</v>
      </c>
      <c r="F20" s="168">
        <f>ROUND(VALUE(SUBSTITUTE(実質収支比率等に係る経年分析!J$47,"▲","-")),2)</f>
        <v>3.24</v>
      </c>
    </row>
    <row r="21" spans="1:11" x14ac:dyDescent="0.2">
      <c r="A21" s="168" t="s">
        <v>54</v>
      </c>
      <c r="B21" s="168">
        <f>IF(ISNUMBER(VALUE(SUBSTITUTE(実質収支比率等に係る経年分析!F$49,"▲","-"))),ROUND(VALUE(SUBSTITUTE(実質収支比率等に係る経年分析!F$49,"▲","-")),2),NA())</f>
        <v>-0.47</v>
      </c>
      <c r="C21" s="168">
        <f>IF(ISNUMBER(VALUE(SUBSTITUTE(実質収支比率等に係る経年分析!G$49,"▲","-"))),ROUND(VALUE(SUBSTITUTE(実質収支比率等に係る経年分析!G$49,"▲","-")),2),NA())</f>
        <v>-0.97</v>
      </c>
      <c r="D21" s="168">
        <f>IF(ISNUMBER(VALUE(SUBSTITUTE(実質収支比率等に係る経年分析!H$49,"▲","-"))),ROUND(VALUE(SUBSTITUTE(実質収支比率等に係る経年分析!H$49,"▲","-")),2),NA())</f>
        <v>1.53</v>
      </c>
      <c r="E21" s="168">
        <f>IF(ISNUMBER(VALUE(SUBSTITUTE(実質収支比率等に係る経年分析!I$49,"▲","-"))),ROUND(VALUE(SUBSTITUTE(実質収支比率等に係る経年分析!I$49,"▲","-")),2),NA())</f>
        <v>0.25</v>
      </c>
      <c r="F21" s="168">
        <f>IF(ISNUMBER(VALUE(SUBSTITUTE(実質収支比率等に係る経年分析!J$49,"▲","-"))),ROUND(VALUE(SUBSTITUTE(実質収支比率等に係る経年分析!J$49,"▲","-")),2),NA())</f>
        <v>-0.11</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0.85</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0.9</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0.84</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0.94</v>
      </c>
      <c r="J27" s="169" t="e">
        <f>IF(ROUND(VALUE(SUBSTITUTE(連結実質赤字比率に係る赤字・黒字の構成分析!J$43,"▲", "-")), 2) &lt; 0, ABS(ROUND(VALUE(SUBSTITUTE(連結実質赤字比率に係る赤字・黒字の構成分析!J$43,"▲", "-")), 2)), NA())</f>
        <v>#N/A</v>
      </c>
      <c r="K27" s="169">
        <f>IF(ROUND(VALUE(SUBSTITUTE(連結実質赤字比率に係る赤字・黒字の構成分析!J$43,"▲", "-")), 2) &gt;= 0, ABS(ROUND(VALUE(SUBSTITUTE(連結実質赤字比率に係る赤字・黒字の構成分析!J$43,"▲", "-")), 2)), NA())</f>
        <v>0.97</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str">
        <f>IF(連結実質赤字比率に係る赤字・黒字の構成分析!C$41="",NA(),連結実質赤字比率に係る赤字・黒字の構成分析!C$41)</f>
        <v>介護保険事業費</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0.77</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1.05</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0.69</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0.96</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0.56000000000000005</v>
      </c>
    </row>
    <row r="30" spans="1:11" x14ac:dyDescent="0.2">
      <c r="A30" s="169" t="str">
        <f>IF(連結実質赤字比率に係る赤字・黒字の構成分析!C$40="",NA(),連結実質赤字比率に係る赤字・黒字の構成分析!C$40)</f>
        <v>高速鉄道事業会計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1.66</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1.38</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0.72</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0.71</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0.76</v>
      </c>
    </row>
    <row r="31" spans="1:11" x14ac:dyDescent="0.2">
      <c r="A31" s="169" t="str">
        <f>IF(連結実質赤字比率に係る赤字・黒字の構成分析!C$39="",NA(),連結実質赤字比率に係る赤字・黒字の構成分析!C$39)</f>
        <v>水道事業会計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3.82</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3.33</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2.09</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1.32</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1.39</v>
      </c>
    </row>
    <row r="32" spans="1:11" x14ac:dyDescent="0.2">
      <c r="A32" s="169" t="str">
        <f>IF(連結実質赤字比率に係る赤字・黒字の構成分析!C$38="",NA(),連結実質赤字比率に係る赤字・黒字の構成分析!C$38)</f>
        <v>市街地再開発事業費</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0.7</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1.17</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1.54</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1.83</v>
      </c>
    </row>
    <row r="33" spans="1:16" x14ac:dyDescent="0.2">
      <c r="A33" s="169" t="str">
        <f>IF(連結実質赤字比率に係る赤字・黒字の構成分析!C$37="",NA(),連結実質赤字比率に係る赤字・黒字の構成分析!C$37)</f>
        <v>下水道事業会計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6.17</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6.06</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6.41</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6.81</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5.86</v>
      </c>
    </row>
    <row r="34" spans="1:16" x14ac:dyDescent="0.2">
      <c r="A34" s="169" t="str">
        <f>IF(連結実質赤字比率に係る赤字・黒字の構成分析!C$36="",NA(),連結実質赤字比率に係る赤字・黒字の構成分析!C$36)</f>
        <v>港湾事業会計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8.48</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8.94</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9.44</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9.16</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7.08</v>
      </c>
    </row>
    <row r="35" spans="1:16" x14ac:dyDescent="0.2">
      <c r="A35" s="169" t="str">
        <f>IF(連結実質赤字比率に係る赤字・黒字の構成分析!C$35="",NA(),連結実質赤字比率に係る赤字・黒字の構成分析!C$35)</f>
        <v>新都市整備事業会計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26.6</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27.83</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24.43</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24.27</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26.56</v>
      </c>
    </row>
    <row r="36" spans="1:16" x14ac:dyDescent="0.2">
      <c r="A36" s="169" t="str">
        <f>IF(連結実質赤字比率に係る赤字・黒字の構成分析!C$34="",NA(),連結実質赤字比率に係る赤字・黒字の構成分析!C$34)</f>
        <v>自動車事業会計</v>
      </c>
      <c r="B36" s="169">
        <f>IF(ROUND(VALUE(SUBSTITUTE(連結実質赤字比率に係る赤字・黒字の構成分析!F$34,"▲", "-")), 2) &lt; 0, ABS(ROUND(VALUE(SUBSTITUTE(連結実質赤字比率に係る赤字・黒字の構成分析!F$34,"▲", "-")), 2)), NA())</f>
        <v>0.39</v>
      </c>
      <c r="C36" s="169" t="e">
        <f>IF(ROUND(VALUE(SUBSTITUTE(連結実質赤字比率に係る赤字・黒字の構成分析!F$34,"▲", "-")), 2) &gt;= 0, ABS(ROUND(VALUE(SUBSTITUTE(連結実質赤字比率に係る赤字・黒字の構成分析!F$34,"▲", "-")), 2)), NA())</f>
        <v>#N/A</v>
      </c>
      <c r="D36" s="169">
        <f>IF(ROUND(VALUE(SUBSTITUTE(連結実質赤字比率に係る赤字・黒字の構成分析!G$34,"▲", "-")), 2) &lt; 0, ABS(ROUND(VALUE(SUBSTITUTE(連結実質赤字比率に係る赤字・黒字の構成分析!G$34,"▲", "-")), 2)), NA())</f>
        <v>0.27</v>
      </c>
      <c r="E36" s="169" t="e">
        <f>IF(ROUND(VALUE(SUBSTITUTE(連結実質赤字比率に係る赤字・黒字の構成分析!G$34,"▲", "-")), 2) &gt;= 0, ABS(ROUND(VALUE(SUBSTITUTE(連結実質赤字比率に係る赤字・黒字の構成分析!G$34,"▲", "-")), 2)), NA())</f>
        <v>#N/A</v>
      </c>
      <c r="F36" s="169">
        <f>IF(ROUND(VALUE(SUBSTITUTE(連結実質赤字比率に係る赤字・黒字の構成分析!H$34,"▲", "-")), 2) &lt; 0, ABS(ROUND(VALUE(SUBSTITUTE(連結実質赤字比率に係る赤字・黒字の構成分析!H$34,"▲", "-")), 2)), NA())</f>
        <v>0.35</v>
      </c>
      <c r="G36" s="169" t="e">
        <f>IF(ROUND(VALUE(SUBSTITUTE(連結実質赤字比率に係る赤字・黒字の構成分析!H$34,"▲", "-")), 2) &gt;= 0, ABS(ROUND(VALUE(SUBSTITUTE(連結実質赤字比率に係る赤字・黒字の構成分析!H$34,"▲", "-")), 2)), NA())</f>
        <v>#N/A</v>
      </c>
      <c r="H36" s="169">
        <f>IF(ROUND(VALUE(SUBSTITUTE(連結実質赤字比率に係る赤字・黒字の構成分析!I$34,"▲", "-")), 2) &lt; 0, ABS(ROUND(VALUE(SUBSTITUTE(連結実質赤字比率に係る赤字・黒字の構成分析!I$34,"▲", "-")), 2)), NA())</f>
        <v>0.37</v>
      </c>
      <c r="I36" s="169" t="e">
        <f>IF(ROUND(VALUE(SUBSTITUTE(連結実質赤字比率に係る赤字・黒字の構成分析!I$34,"▲", "-")), 2) &gt;= 0, ABS(ROUND(VALUE(SUBSTITUTE(連結実質赤字比率に係る赤字・黒字の構成分析!I$34,"▲", "-")), 2)), NA())</f>
        <v>#N/A</v>
      </c>
      <c r="J36" s="169">
        <f>IF(ROUND(VALUE(SUBSTITUTE(連結実質赤字比率に係る赤字・黒字の構成分析!J$34,"▲", "-")), 2) &lt; 0, ABS(ROUND(VALUE(SUBSTITUTE(連結実質赤字比率に係る赤字・黒字の構成分析!J$34,"▲", "-")), 2)), NA())</f>
        <v>0.37</v>
      </c>
      <c r="K36" s="169" t="e">
        <f>IF(ROUND(VALUE(SUBSTITUTE(連結実質赤字比率に係る赤字・黒字の構成分析!J$34,"▲", "-")), 2) &gt;= 0, ABS(ROUND(VALUE(SUBSTITUTE(連結実質赤字比率に係る赤字・黒字の構成分析!J$34,"▲", "-")), 2)), NA())</f>
        <v>#N/A</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89541</v>
      </c>
      <c r="E42" s="170"/>
      <c r="F42" s="170"/>
      <c r="G42" s="170">
        <f>'実質公債費比率（分子）の構造'!L$52</f>
        <v>85784</v>
      </c>
      <c r="H42" s="170"/>
      <c r="I42" s="170"/>
      <c r="J42" s="170">
        <f>'実質公債費比率（分子）の構造'!M$52</f>
        <v>86057</v>
      </c>
      <c r="K42" s="170"/>
      <c r="L42" s="170"/>
      <c r="M42" s="170">
        <f>'実質公債費比率（分子）の構造'!N$52</f>
        <v>83845</v>
      </c>
      <c r="N42" s="170"/>
      <c r="O42" s="170"/>
      <c r="P42" s="170">
        <f>'実質公債費比率（分子）の構造'!O$52</f>
        <v>87538</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f>'実質公債費比率（分子）の構造'!K$50</f>
        <v>587</v>
      </c>
      <c r="C44" s="170"/>
      <c r="D44" s="170"/>
      <c r="E44" s="170">
        <f>'実質公債費比率（分子）の構造'!L$50</f>
        <v>579</v>
      </c>
      <c r="F44" s="170"/>
      <c r="G44" s="170"/>
      <c r="H44" s="170">
        <f>'実質公債費比率（分子）の構造'!M$50</f>
        <v>620</v>
      </c>
      <c r="I44" s="170"/>
      <c r="J44" s="170"/>
      <c r="K44" s="170">
        <f>'実質公債費比率（分子）の構造'!N$50</f>
        <v>616</v>
      </c>
      <c r="L44" s="170"/>
      <c r="M44" s="170"/>
      <c r="N44" s="170">
        <f>'実質公債費比率（分子）の構造'!O$50</f>
        <v>990</v>
      </c>
      <c r="O44" s="170"/>
      <c r="P44" s="170"/>
    </row>
    <row r="45" spans="1:16" x14ac:dyDescent="0.2">
      <c r="A45" s="170" t="s">
        <v>63</v>
      </c>
      <c r="B45" s="170">
        <f>'実質公債費比率（分子）の構造'!K$49</f>
        <v>161</v>
      </c>
      <c r="C45" s="170"/>
      <c r="D45" s="170"/>
      <c r="E45" s="170">
        <f>'実質公債費比率（分子）の構造'!L$49</f>
        <v>144</v>
      </c>
      <c r="F45" s="170"/>
      <c r="G45" s="170"/>
      <c r="H45" s="170">
        <f>'実質公債費比率（分子）の構造'!M$49</f>
        <v>12</v>
      </c>
      <c r="I45" s="170"/>
      <c r="J45" s="170"/>
      <c r="K45" s="170">
        <f>'実質公債費比率（分子）の構造'!N$49</f>
        <v>12</v>
      </c>
      <c r="L45" s="170"/>
      <c r="M45" s="170"/>
      <c r="N45" s="170">
        <f>'実質公債費比率（分子）の構造'!O$49</f>
        <v>12</v>
      </c>
      <c r="O45" s="170"/>
      <c r="P45" s="170"/>
    </row>
    <row r="46" spans="1:16" x14ac:dyDescent="0.2">
      <c r="A46" s="170" t="s">
        <v>64</v>
      </c>
      <c r="B46" s="170">
        <f>'実質公債費比率（分子）の構造'!K$48</f>
        <v>15259</v>
      </c>
      <c r="C46" s="170"/>
      <c r="D46" s="170"/>
      <c r="E46" s="170">
        <f>'実質公債費比率（分子）の構造'!L$48</f>
        <v>15527</v>
      </c>
      <c r="F46" s="170"/>
      <c r="G46" s="170"/>
      <c r="H46" s="170">
        <f>'実質公債費比率（分子）の構造'!M$48</f>
        <v>16277</v>
      </c>
      <c r="I46" s="170"/>
      <c r="J46" s="170"/>
      <c r="K46" s="170">
        <f>'実質公債費比率（分子）の構造'!N$48</f>
        <v>15801</v>
      </c>
      <c r="L46" s="170"/>
      <c r="M46" s="170"/>
      <c r="N46" s="170">
        <f>'実質公債費比率（分子）の構造'!O$48</f>
        <v>17119</v>
      </c>
      <c r="O46" s="170"/>
      <c r="P46" s="170"/>
    </row>
    <row r="47" spans="1:16" x14ac:dyDescent="0.2">
      <c r="A47" s="170" t="s">
        <v>12</v>
      </c>
      <c r="B47" s="170">
        <f>'実質公債費比率（分子）の構造'!K$47</f>
        <v>42879</v>
      </c>
      <c r="C47" s="170"/>
      <c r="D47" s="170"/>
      <c r="E47" s="170">
        <f>'実質公債費比率（分子）の構造'!L$47</f>
        <v>44716</v>
      </c>
      <c r="F47" s="170"/>
      <c r="G47" s="170"/>
      <c r="H47" s="170">
        <f>'実質公債費比率（分子）の構造'!M$47</f>
        <v>46696</v>
      </c>
      <c r="I47" s="170"/>
      <c r="J47" s="170"/>
      <c r="K47" s="170">
        <f>'実質公債費比率（分子）の構造'!N$47</f>
        <v>48432</v>
      </c>
      <c r="L47" s="170"/>
      <c r="M47" s="170"/>
      <c r="N47" s="170">
        <f>'実質公債費比率（分子）の構造'!O$47</f>
        <v>49851</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46454</v>
      </c>
      <c r="C49" s="170"/>
      <c r="D49" s="170"/>
      <c r="E49" s="170">
        <f>'実質公債費比率（分子）の構造'!L$45</f>
        <v>43314</v>
      </c>
      <c r="F49" s="170"/>
      <c r="G49" s="170"/>
      <c r="H49" s="170">
        <f>'実質公債費比率（分子）の構造'!M$45</f>
        <v>40219</v>
      </c>
      <c r="I49" s="170"/>
      <c r="J49" s="170"/>
      <c r="K49" s="170">
        <f>'実質公債費比率（分子）の構造'!N$45</f>
        <v>39836</v>
      </c>
      <c r="L49" s="170"/>
      <c r="M49" s="170"/>
      <c r="N49" s="170">
        <f>'実質公債費比率（分子）の構造'!O$45</f>
        <v>39953</v>
      </c>
      <c r="O49" s="170"/>
      <c r="P49" s="170"/>
    </row>
    <row r="50" spans="1:16" x14ac:dyDescent="0.2">
      <c r="A50" s="170" t="s">
        <v>67</v>
      </c>
      <c r="B50" s="170" t="e">
        <f>NA()</f>
        <v>#N/A</v>
      </c>
      <c r="C50" s="170">
        <f>IF(ISNUMBER('実質公債費比率（分子）の構造'!K$53),'実質公債費比率（分子）の構造'!K$53,NA())</f>
        <v>15799</v>
      </c>
      <c r="D50" s="170" t="e">
        <f>NA()</f>
        <v>#N/A</v>
      </c>
      <c r="E50" s="170" t="e">
        <f>NA()</f>
        <v>#N/A</v>
      </c>
      <c r="F50" s="170">
        <f>IF(ISNUMBER('実質公債費比率（分子）の構造'!L$53),'実質公債費比率（分子）の構造'!L$53,NA())</f>
        <v>18496</v>
      </c>
      <c r="G50" s="170" t="e">
        <f>NA()</f>
        <v>#N/A</v>
      </c>
      <c r="H50" s="170" t="e">
        <f>NA()</f>
        <v>#N/A</v>
      </c>
      <c r="I50" s="170">
        <f>IF(ISNUMBER('実質公債費比率（分子）の構造'!M$53),'実質公債費比率（分子）の構造'!M$53,NA())</f>
        <v>17767</v>
      </c>
      <c r="J50" s="170" t="e">
        <f>NA()</f>
        <v>#N/A</v>
      </c>
      <c r="K50" s="170" t="e">
        <f>NA()</f>
        <v>#N/A</v>
      </c>
      <c r="L50" s="170">
        <f>IF(ISNUMBER('実質公債費比率（分子）の構造'!N$53),'実質公債費比率（分子）の構造'!N$53,NA())</f>
        <v>20852</v>
      </c>
      <c r="M50" s="170" t="e">
        <f>NA()</f>
        <v>#N/A</v>
      </c>
      <c r="N50" s="170" t="e">
        <f>NA()</f>
        <v>#N/A</v>
      </c>
      <c r="O50" s="170">
        <f>IF(ISNUMBER('実質公債費比率（分子）の構造'!O$53),'実質公債費比率（分子）の構造'!O$53,NA())</f>
        <v>20387</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789859</v>
      </c>
      <c r="E56" s="169"/>
      <c r="F56" s="169"/>
      <c r="G56" s="169">
        <f>'将来負担比率（分子）の構造'!J$52</f>
        <v>804996</v>
      </c>
      <c r="H56" s="169"/>
      <c r="I56" s="169"/>
      <c r="J56" s="169">
        <f>'将来負担比率（分子）の構造'!K$52</f>
        <v>817714</v>
      </c>
      <c r="K56" s="169"/>
      <c r="L56" s="169"/>
      <c r="M56" s="169">
        <f>'将来負担比率（分子）の構造'!L$52</f>
        <v>816493</v>
      </c>
      <c r="N56" s="169"/>
      <c r="O56" s="169"/>
      <c r="P56" s="169">
        <f>'将来負担比率（分子）の構造'!M$52</f>
        <v>803890</v>
      </c>
    </row>
    <row r="57" spans="1:16" x14ac:dyDescent="0.2">
      <c r="A57" s="169" t="s">
        <v>42</v>
      </c>
      <c r="B57" s="169"/>
      <c r="C57" s="169"/>
      <c r="D57" s="169">
        <f>'将来負担比率（分子）の構造'!I$51</f>
        <v>207043</v>
      </c>
      <c r="E57" s="169"/>
      <c r="F57" s="169"/>
      <c r="G57" s="169">
        <f>'将来負担比率（分子）の構造'!J$51</f>
        <v>207734</v>
      </c>
      <c r="H57" s="169"/>
      <c r="I57" s="169"/>
      <c r="J57" s="169">
        <f>'将来負担比率（分子）の構造'!K$51</f>
        <v>208776</v>
      </c>
      <c r="K57" s="169"/>
      <c r="L57" s="169"/>
      <c r="M57" s="169">
        <f>'将来負担比率（分子）の構造'!L$51</f>
        <v>200650</v>
      </c>
      <c r="N57" s="169"/>
      <c r="O57" s="169"/>
      <c r="P57" s="169">
        <f>'将来負担比率（分子）の構造'!M$51</f>
        <v>198910</v>
      </c>
    </row>
    <row r="58" spans="1:16" x14ac:dyDescent="0.2">
      <c r="A58" s="169" t="s">
        <v>41</v>
      </c>
      <c r="B58" s="169"/>
      <c r="C58" s="169"/>
      <c r="D58" s="169">
        <f>'将来負担比率（分子）の構造'!I$50</f>
        <v>315291</v>
      </c>
      <c r="E58" s="169"/>
      <c r="F58" s="169"/>
      <c r="G58" s="169">
        <f>'将来負担比率（分子）の構造'!J$50</f>
        <v>334226</v>
      </c>
      <c r="H58" s="169"/>
      <c r="I58" s="169"/>
      <c r="J58" s="169">
        <f>'将来負担比率（分子）の構造'!K$50</f>
        <v>388248</v>
      </c>
      <c r="K58" s="169"/>
      <c r="L58" s="169"/>
      <c r="M58" s="169">
        <f>'将来負担比率（分子）の構造'!L$50</f>
        <v>427679</v>
      </c>
      <c r="N58" s="169"/>
      <c r="O58" s="169"/>
      <c r="P58" s="169">
        <f>'将来負担比率（分子）の構造'!M$50</f>
        <v>456435</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f>'将来負担比率（分子）の構造'!I$46</f>
        <v>6081</v>
      </c>
      <c r="C61" s="169"/>
      <c r="D61" s="169"/>
      <c r="E61" s="169">
        <f>'将来負担比率（分子）の構造'!J$46</f>
        <v>2629</v>
      </c>
      <c r="F61" s="169"/>
      <c r="G61" s="169"/>
      <c r="H61" s="169">
        <f>'将来負担比率（分子）の構造'!K$46</f>
        <v>348</v>
      </c>
      <c r="I61" s="169"/>
      <c r="J61" s="169"/>
      <c r="K61" s="169">
        <f>'将来負担比率（分子）の構造'!L$46</f>
        <v>1006</v>
      </c>
      <c r="L61" s="169"/>
      <c r="M61" s="169"/>
      <c r="N61" s="169">
        <f>'将来負担比率（分子）の構造'!M$46</f>
        <v>1664</v>
      </c>
      <c r="O61" s="169"/>
      <c r="P61" s="169"/>
    </row>
    <row r="62" spans="1:16" x14ac:dyDescent="0.2">
      <c r="A62" s="169" t="s">
        <v>35</v>
      </c>
      <c r="B62" s="169">
        <f>'将来負担比率（分子）の構造'!I$45</f>
        <v>128896</v>
      </c>
      <c r="C62" s="169"/>
      <c r="D62" s="169"/>
      <c r="E62" s="169">
        <f>'将来負担比率（分子）の構造'!J$45</f>
        <v>126295</v>
      </c>
      <c r="F62" s="169"/>
      <c r="G62" s="169"/>
      <c r="H62" s="169">
        <f>'将来負担比率（分子）の構造'!K$45</f>
        <v>124080</v>
      </c>
      <c r="I62" s="169"/>
      <c r="J62" s="169"/>
      <c r="K62" s="169">
        <f>'将来負担比率（分子）の構造'!L$45</f>
        <v>120572</v>
      </c>
      <c r="L62" s="169"/>
      <c r="M62" s="169"/>
      <c r="N62" s="169">
        <f>'将来負担比率（分子）の構造'!M$45</f>
        <v>125071</v>
      </c>
      <c r="O62" s="169"/>
      <c r="P62" s="169"/>
    </row>
    <row r="63" spans="1:16" x14ac:dyDescent="0.2">
      <c r="A63" s="169" t="s">
        <v>34</v>
      </c>
      <c r="B63" s="169">
        <f>'将来負担比率（分子）の構造'!I$44</f>
        <v>302</v>
      </c>
      <c r="C63" s="169"/>
      <c r="D63" s="169"/>
      <c r="E63" s="169">
        <f>'将来負担比率（分子）の構造'!J$44</f>
        <v>162</v>
      </c>
      <c r="F63" s="169"/>
      <c r="G63" s="169"/>
      <c r="H63" s="169">
        <f>'将来負担比率（分子）の構造'!K$44</f>
        <v>154</v>
      </c>
      <c r="I63" s="169"/>
      <c r="J63" s="169"/>
      <c r="K63" s="169">
        <f>'将来負担比率（分子）の構造'!L$44</f>
        <v>145</v>
      </c>
      <c r="L63" s="169"/>
      <c r="M63" s="169"/>
      <c r="N63" s="169">
        <f>'将来負担比率（分子）の構造'!M$44</f>
        <v>134</v>
      </c>
      <c r="O63" s="169"/>
      <c r="P63" s="169"/>
    </row>
    <row r="64" spans="1:16" x14ac:dyDescent="0.2">
      <c r="A64" s="169" t="s">
        <v>33</v>
      </c>
      <c r="B64" s="169">
        <f>'将来負担比率（分子）の構造'!I$43</f>
        <v>159851</v>
      </c>
      <c r="C64" s="169"/>
      <c r="D64" s="169"/>
      <c r="E64" s="169">
        <f>'将来負担比率（分子）の構造'!J$43</f>
        <v>144417</v>
      </c>
      <c r="F64" s="169"/>
      <c r="G64" s="169"/>
      <c r="H64" s="169">
        <f>'将来負担比率（分子）の構造'!K$43</f>
        <v>163536</v>
      </c>
      <c r="I64" s="169"/>
      <c r="J64" s="169"/>
      <c r="K64" s="169">
        <f>'将来負担比率（分子）の構造'!L$43</f>
        <v>180870</v>
      </c>
      <c r="L64" s="169"/>
      <c r="M64" s="169"/>
      <c r="N64" s="169">
        <f>'将来負担比率（分子）の構造'!M$43</f>
        <v>186873</v>
      </c>
      <c r="O64" s="169"/>
      <c r="P64" s="169"/>
    </row>
    <row r="65" spans="1:16" x14ac:dyDescent="0.2">
      <c r="A65" s="169" t="s">
        <v>32</v>
      </c>
      <c r="B65" s="169">
        <f>'将来負担比率（分子）の構造'!I$42</f>
        <v>12625</v>
      </c>
      <c r="C65" s="169"/>
      <c r="D65" s="169"/>
      <c r="E65" s="169">
        <f>'将来負担比率（分子）の構造'!J$42</f>
        <v>9266</v>
      </c>
      <c r="F65" s="169"/>
      <c r="G65" s="169"/>
      <c r="H65" s="169">
        <f>'将来負担比率（分子）の構造'!K$42</f>
        <v>8137</v>
      </c>
      <c r="I65" s="169"/>
      <c r="J65" s="169"/>
      <c r="K65" s="169">
        <f>'将来負担比率（分子）の構造'!L$42</f>
        <v>7313</v>
      </c>
      <c r="L65" s="169"/>
      <c r="M65" s="169"/>
      <c r="N65" s="169">
        <f>'将来負担比率（分子）の構造'!M$42</f>
        <v>6152</v>
      </c>
      <c r="O65" s="169"/>
      <c r="P65" s="169"/>
    </row>
    <row r="66" spans="1:16" x14ac:dyDescent="0.2">
      <c r="A66" s="169" t="s">
        <v>31</v>
      </c>
      <c r="B66" s="169">
        <f>'将来負担比率（分子）の構造'!I$41</f>
        <v>1256347</v>
      </c>
      <c r="C66" s="169"/>
      <c r="D66" s="169"/>
      <c r="E66" s="169">
        <f>'将来負担比率（分子）の構造'!J$41</f>
        <v>1302898</v>
      </c>
      <c r="F66" s="169"/>
      <c r="G66" s="169"/>
      <c r="H66" s="169">
        <f>'将来負担比率（分子）の構造'!K$41</f>
        <v>1347560</v>
      </c>
      <c r="I66" s="169"/>
      <c r="J66" s="169"/>
      <c r="K66" s="169">
        <f>'将来負担比率（分子）の構造'!L$41</f>
        <v>1375102</v>
      </c>
      <c r="L66" s="169"/>
      <c r="M66" s="169"/>
      <c r="N66" s="169">
        <f>'将来負担比率（分子）の構造'!M$41</f>
        <v>1390372</v>
      </c>
      <c r="O66" s="169"/>
      <c r="P66" s="169"/>
    </row>
    <row r="67" spans="1:16" x14ac:dyDescent="0.2">
      <c r="A67" s="169" t="s">
        <v>71</v>
      </c>
      <c r="B67" s="169" t="e">
        <f>NA()</f>
        <v>#N/A</v>
      </c>
      <c r="C67" s="169">
        <f>IF(ISNUMBER('将来負担比率（分子）の構造'!I$53), IF('将来負担比率（分子）の構造'!I$53 &lt; 0, 0, '将来負担比率（分子）の構造'!I$53), NA())</f>
        <v>251909</v>
      </c>
      <c r="D67" s="169" t="e">
        <f>NA()</f>
        <v>#N/A</v>
      </c>
      <c r="E67" s="169" t="e">
        <f>NA()</f>
        <v>#N/A</v>
      </c>
      <c r="F67" s="169">
        <f>IF(ISNUMBER('将来負担比率（分子）の構造'!J$53), IF('将来負担比率（分子）の構造'!J$53 &lt; 0, 0, '将来負担比率（分子）の構造'!J$53), NA())</f>
        <v>238712</v>
      </c>
      <c r="G67" s="169" t="e">
        <f>NA()</f>
        <v>#N/A</v>
      </c>
      <c r="H67" s="169" t="e">
        <f>NA()</f>
        <v>#N/A</v>
      </c>
      <c r="I67" s="169">
        <f>IF(ISNUMBER('将来負担比率（分子）の構造'!K$53), IF('将来負担比率（分子）の構造'!K$53 &lt; 0, 0, '将来負担比率（分子）の構造'!K$53), NA())</f>
        <v>229077</v>
      </c>
      <c r="J67" s="169" t="e">
        <f>NA()</f>
        <v>#N/A</v>
      </c>
      <c r="K67" s="169" t="e">
        <f>NA()</f>
        <v>#N/A</v>
      </c>
      <c r="L67" s="169">
        <f>IF(ISNUMBER('将来負担比率（分子）の構造'!L$53), IF('将来負担比率（分子）の構造'!L$53 &lt; 0, 0, '将来負担比率（分子）の構造'!L$53), NA())</f>
        <v>240187</v>
      </c>
      <c r="M67" s="169" t="e">
        <f>NA()</f>
        <v>#N/A</v>
      </c>
      <c r="N67" s="169" t="e">
        <f>NA()</f>
        <v>#N/A</v>
      </c>
      <c r="O67" s="169">
        <f>IF(ISNUMBER('将来負担比率（分子）の構造'!M$53), IF('将来負担比率（分子）の構造'!M$53 &lt; 0, 0, '将来負担比率（分子）の構造'!M$53), NA())</f>
        <v>251032</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14562</v>
      </c>
      <c r="C72" s="173">
        <f>基金残高に係る経年分析!G55</f>
        <v>15598</v>
      </c>
      <c r="D72" s="173">
        <f>基金残高に係る経年分析!H55</f>
        <v>14726</v>
      </c>
    </row>
    <row r="73" spans="1:16" x14ac:dyDescent="0.2">
      <c r="A73" s="172" t="s">
        <v>74</v>
      </c>
      <c r="B73" s="173">
        <f>基金残高に係る経年分析!F56</f>
        <v>25032</v>
      </c>
      <c r="C73" s="173">
        <f>基金残高に係る経年分析!G56</f>
        <v>21791</v>
      </c>
      <c r="D73" s="173">
        <f>基金残高に係る経年分析!H56</f>
        <v>23297</v>
      </c>
    </row>
    <row r="74" spans="1:16" x14ac:dyDescent="0.2">
      <c r="A74" s="172" t="s">
        <v>75</v>
      </c>
      <c r="B74" s="173">
        <f>基金残高に係る経年分析!F57</f>
        <v>28503</v>
      </c>
      <c r="C74" s="173">
        <f>基金残高に係る経年分析!G57</f>
        <v>50019</v>
      </c>
      <c r="D74" s="173">
        <f>基金残高に係る経年分析!H57</f>
        <v>52164</v>
      </c>
    </row>
  </sheetData>
  <sheetProtection algorithmName="SHA-512" hashValue="yj2ppTzwdVzQWIIVqXPLZopWh2MvChDd+LPJ6autnn6PTB2FYVutJcFxql6bfK85UG2oDwaTw8TmQpjhxr5+xg==" saltValue="PaGulaqLLxQ38NYQvSybF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経常経費分析表（人件費・公債費・普通建設事業費の分析）</vt:lpstr>
      <vt:lpstr>経常経費分析表（経常収支比率の分析）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y fmtid="{D5CDD505-2E9C-101B-9397-08002B2CF9AE}" pid="3" name="MediaServiceImageTags">
    <vt:lpwstr/>
  </property>
</Properties>
</file>