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00" windowHeight="7530" tabRatio="693"/>
  </bookViews>
  <sheets>
    <sheet name="計算式入り" sheetId="13" r:id="rId1"/>
    <sheet name="印刷用【白紙】 " sheetId="14" r:id="rId2"/>
    <sheet name="補助金精算内訳書(パターン①)" sheetId="6" r:id="rId3"/>
    <sheet name="補助金精算内訳書(パターン②) " sheetId="11" r:id="rId4"/>
    <sheet name="補助金精算内訳書(パターン③)" sheetId="8" r:id="rId5"/>
  </sheets>
  <definedNames>
    <definedName name="_xlnm.Print_Area" localSheetId="1">'印刷用【白紙】 '!$A$1:$M$19</definedName>
    <definedName name="_xlnm.Print_Area" localSheetId="0">計算式入り!$A$1:$M$19</definedName>
  </definedNames>
  <calcPr calcId="162913"/>
</workbook>
</file>

<file path=xl/calcChain.xml><?xml version="1.0" encoding="utf-8"?>
<calcChain xmlns="http://schemas.openxmlformats.org/spreadsheetml/2006/main">
  <c r="G17" i="13" l="1"/>
  <c r="I17" i="13" s="1"/>
  <c r="G16" i="13"/>
  <c r="K16" i="13" s="1"/>
  <c r="G15" i="13"/>
  <c r="K15" i="13" s="1"/>
  <c r="G14" i="13"/>
  <c r="K14" i="13" s="1"/>
  <c r="H13" i="13"/>
  <c r="H19" i="13" s="1"/>
  <c r="F13" i="13"/>
  <c r="F19" i="13" s="1"/>
  <c r="E13" i="13"/>
  <c r="E19" i="13" s="1"/>
  <c r="G11" i="13"/>
  <c r="G5" i="13"/>
  <c r="I5" i="13" s="1"/>
  <c r="K5" i="13" l="1"/>
  <c r="G13" i="13"/>
  <c r="G19" i="13" s="1"/>
  <c r="I15" i="13"/>
  <c r="I11" i="13"/>
  <c r="I13" i="13" s="1"/>
  <c r="I16" i="13"/>
  <c r="I14" i="13"/>
  <c r="L5" i="8"/>
  <c r="L5" i="11"/>
  <c r="L5" i="6"/>
  <c r="K17" i="8"/>
  <c r="K16" i="8"/>
  <c r="K15" i="8"/>
  <c r="J19" i="8" s="1"/>
  <c r="K14" i="8"/>
  <c r="K5" i="8"/>
  <c r="K17" i="11"/>
  <c r="K16" i="11"/>
  <c r="K15" i="11"/>
  <c r="K14" i="11"/>
  <c r="K5" i="11"/>
  <c r="J19" i="11" s="1"/>
  <c r="K16" i="6"/>
  <c r="K15" i="6"/>
  <c r="K14" i="6"/>
  <c r="I19" i="13" l="1"/>
  <c r="K17" i="13"/>
  <c r="J19" i="13" s="1"/>
  <c r="L5" i="13"/>
  <c r="F13" i="8"/>
  <c r="F19" i="8" s="1"/>
  <c r="G17" i="11"/>
  <c r="I17" i="11" s="1"/>
  <c r="G16" i="11"/>
  <c r="I16" i="11" s="1"/>
  <c r="G15" i="11"/>
  <c r="I15" i="11" s="1"/>
  <c r="G14" i="11"/>
  <c r="I14" i="11" s="1"/>
  <c r="H13" i="11"/>
  <c r="H19" i="11" s="1"/>
  <c r="F13" i="11"/>
  <c r="F19" i="11" s="1"/>
  <c r="E13" i="11"/>
  <c r="E19" i="11" s="1"/>
  <c r="G11" i="11"/>
  <c r="G13" i="11" s="1"/>
  <c r="G19" i="11" s="1"/>
  <c r="G5" i="11"/>
  <c r="I5" i="11" s="1"/>
  <c r="I11" i="11" l="1"/>
  <c r="I13" i="11" s="1"/>
  <c r="I19" i="11" l="1"/>
  <c r="G17" i="8"/>
  <c r="I17" i="8" s="1"/>
  <c r="G16" i="8"/>
  <c r="I16" i="8" s="1"/>
  <c r="G15" i="8"/>
  <c r="I15" i="8" s="1"/>
  <c r="G14" i="8"/>
  <c r="I14" i="8" s="1"/>
  <c r="H13" i="8"/>
  <c r="H19" i="8" s="1"/>
  <c r="E13" i="8"/>
  <c r="E19" i="8" s="1"/>
  <c r="G11" i="8"/>
  <c r="I11" i="8" s="1"/>
  <c r="G5" i="8"/>
  <c r="I5" i="8" s="1"/>
  <c r="G17" i="6"/>
  <c r="I17" i="6" s="1"/>
  <c r="G16" i="6"/>
  <c r="I16" i="6" s="1"/>
  <c r="I15" i="6"/>
  <c r="G15" i="6"/>
  <c r="G14" i="6"/>
  <c r="I14" i="6" s="1"/>
  <c r="H13" i="6"/>
  <c r="F13" i="6"/>
  <c r="F19" i="6" s="1"/>
  <c r="E13" i="6"/>
  <c r="E19" i="6" s="1"/>
  <c r="G11" i="6"/>
  <c r="G13" i="6" s="1"/>
  <c r="G5" i="6"/>
  <c r="I5" i="6" s="1"/>
  <c r="I13" i="8" l="1"/>
  <c r="I19" i="8" s="1"/>
  <c r="G13" i="8"/>
  <c r="G19" i="8" s="1"/>
  <c r="G19" i="6"/>
  <c r="I11" i="6"/>
  <c r="I13" i="6" s="1"/>
  <c r="K5" i="6" s="1"/>
  <c r="H19" i="6"/>
  <c r="K17" i="6" l="1"/>
  <c r="J19" i="6" s="1"/>
  <c r="I19" i="6"/>
</calcChain>
</file>

<file path=xl/sharedStrings.xml><?xml version="1.0" encoding="utf-8"?>
<sst xmlns="http://schemas.openxmlformats.org/spreadsheetml/2006/main" count="212" uniqueCount="45">
  <si>
    <t>費　目</t>
    <phoneticPr fontId="3"/>
  </si>
  <si>
    <t>自由開放</t>
    <phoneticPr fontId="3"/>
  </si>
  <si>
    <t>施設開放</t>
    <phoneticPr fontId="3"/>
  </si>
  <si>
    <t>市民図書</t>
    <rPh sb="0" eb="2">
      <t>シミン</t>
    </rPh>
    <rPh sb="2" eb="4">
      <t>トショ</t>
    </rPh>
    <phoneticPr fontId="3"/>
  </si>
  <si>
    <t>開放管理者</t>
    <phoneticPr fontId="3"/>
  </si>
  <si>
    <t>自由開放指導員</t>
    <phoneticPr fontId="3"/>
  </si>
  <si>
    <t>市民図書室管理者</t>
    <rPh sb="0" eb="2">
      <t>シミン</t>
    </rPh>
    <rPh sb="2" eb="4">
      <t>トショ</t>
    </rPh>
    <rPh sb="4" eb="5">
      <t>シツ</t>
    </rPh>
    <phoneticPr fontId="3"/>
  </si>
  <si>
    <t>運営費</t>
    <phoneticPr fontId="3"/>
  </si>
  <si>
    <t>報酬</t>
    <rPh sb="0" eb="2">
      <t>ホウシュウ</t>
    </rPh>
    <phoneticPr fontId="3"/>
  </si>
  <si>
    <t>運営費加算
（夜間体育館
  開放実施）</t>
    <rPh sb="0" eb="3">
      <t>ウンエイヒ</t>
    </rPh>
    <rPh sb="3" eb="5">
      <t>カサン</t>
    </rPh>
    <rPh sb="7" eb="9">
      <t>ヤカン</t>
    </rPh>
    <rPh sb="9" eb="12">
      <t>タイイクカン</t>
    </rPh>
    <rPh sb="15" eb="17">
      <t>カイホウ</t>
    </rPh>
    <rPh sb="17" eb="19">
      <t>ジッシ</t>
    </rPh>
    <phoneticPr fontId="3"/>
  </si>
  <si>
    <t>事業費</t>
    <rPh sb="0" eb="2">
      <t>ジギョウ</t>
    </rPh>
    <rPh sb="2" eb="3">
      <t>ヒ</t>
    </rPh>
    <phoneticPr fontId="3"/>
  </si>
  <si>
    <t>年度途中
追加配分</t>
    <phoneticPr fontId="3"/>
  </si>
  <si>
    <t>運営費
（小・中別）</t>
    <rPh sb="0" eb="2">
      <t>ウンエイ</t>
    </rPh>
    <rPh sb="2" eb="3">
      <t>ヒ</t>
    </rPh>
    <phoneticPr fontId="3"/>
  </si>
  <si>
    <t>図書運営費</t>
    <rPh sb="0" eb="2">
      <t>トショ</t>
    </rPh>
    <phoneticPr fontId="3"/>
  </si>
  <si>
    <t>地域貢献
事業費</t>
    <rPh sb="0" eb="2">
      <t>チイキ</t>
    </rPh>
    <rPh sb="2" eb="4">
      <t>コウケン</t>
    </rPh>
    <rPh sb="5" eb="7">
      <t>ジギョウ</t>
    </rPh>
    <rPh sb="7" eb="8">
      <t>ヒ</t>
    </rPh>
    <phoneticPr fontId="3"/>
  </si>
  <si>
    <r>
      <t xml:space="preserve">運営費加算
</t>
    </r>
    <r>
      <rPr>
        <sz val="10"/>
        <color theme="1"/>
        <rFont val="ＭＳ 明朝"/>
        <family val="1"/>
        <charset val="128"/>
      </rPr>
      <t>（中・高・その
他２形態目～）</t>
    </r>
    <rPh sb="0" eb="3">
      <t>ウンエイヒ</t>
    </rPh>
    <rPh sb="3" eb="5">
      <t>カサン</t>
    </rPh>
    <phoneticPr fontId="3"/>
  </si>
  <si>
    <t>差引残額</t>
    <rPh sb="0" eb="2">
      <t>サシヒキ</t>
    </rPh>
    <rPh sb="2" eb="4">
      <t>ザンガク</t>
    </rPh>
    <phoneticPr fontId="3"/>
  </si>
  <si>
    <t>運営費・図書購入費　小計</t>
    <rPh sb="4" eb="9">
      <t>トショコウニュウヒ</t>
    </rPh>
    <rPh sb="10" eb="12">
      <t>ショウケイ</t>
    </rPh>
    <phoneticPr fontId="3"/>
  </si>
  <si>
    <t>図書購入費</t>
    <phoneticPr fontId="3"/>
  </si>
  <si>
    <t>報酬・地域貢献事業費は、
従来通り、残額全て返還</t>
    <rPh sb="13" eb="15">
      <t>ジュウライ</t>
    </rPh>
    <rPh sb="15" eb="16">
      <t>ドオ</t>
    </rPh>
    <phoneticPr fontId="3"/>
  </si>
  <si>
    <t>合計</t>
    <rPh sb="0" eb="2">
      <t>ゴウケイ</t>
    </rPh>
    <phoneticPr fontId="3"/>
  </si>
  <si>
    <t>（イ）R6年度
交付決定額
小計</t>
    <rPh sb="5" eb="7">
      <t>ネンド</t>
    </rPh>
    <rPh sb="8" eb="13">
      <t>コウフケッテイガク</t>
    </rPh>
    <rPh sb="14" eb="16">
      <t>ショウケイ</t>
    </rPh>
    <phoneticPr fontId="3"/>
  </si>
  <si>
    <t>（エ）R6年度
　　支出額
　小計</t>
    <rPh sb="5" eb="7">
      <t>ネンド</t>
    </rPh>
    <rPh sb="10" eb="13">
      <t>シシュツガク</t>
    </rPh>
    <rPh sb="15" eb="17">
      <t>ショウケイ</t>
    </rPh>
    <phoneticPr fontId="3"/>
  </si>
  <si>
    <t>（オ）差引残額
　小計</t>
    <rPh sb="9" eb="11">
      <t>ショウケイ</t>
    </rPh>
    <phoneticPr fontId="3"/>
  </si>
  <si>
    <t>（ア）繰越額
　　小計</t>
    <rPh sb="3" eb="6">
      <t>クリコシガク</t>
    </rPh>
    <rPh sb="9" eb="11">
      <t>ショウケイ</t>
    </rPh>
    <phoneticPr fontId="3"/>
  </si>
  <si>
    <t>（ウ）R6年度
　　　支出可能額
小計</t>
    <rPh sb="17" eb="19">
      <t>ショウケイ</t>
    </rPh>
    <phoneticPr fontId="3"/>
  </si>
  <si>
    <t>(別紙)補助金精算内訳書</t>
    <phoneticPr fontId="3"/>
  </si>
  <si>
    <t>※着色セルには数式が入っています。白色のセルに入力してください。　※本様式は開放事業HPにも掲載します。</t>
    <rPh sb="1" eb="3">
      <t>チャクショク</t>
    </rPh>
    <rPh sb="7" eb="9">
      <t>スウシキ</t>
    </rPh>
    <rPh sb="10" eb="11">
      <t>ハイ</t>
    </rPh>
    <rPh sb="17" eb="18">
      <t>シロ</t>
    </rPh>
    <rPh sb="18" eb="19">
      <t>イロ</t>
    </rPh>
    <rPh sb="23" eb="25">
      <t>ニュウリョク</t>
    </rPh>
    <rPh sb="34" eb="35">
      <t>ホン</t>
    </rPh>
    <rPh sb="35" eb="37">
      <t>ヨウシキ</t>
    </rPh>
    <rPh sb="38" eb="40">
      <t>カイホウ</t>
    </rPh>
    <rPh sb="40" eb="42">
      <t>ジギョウ</t>
    </rPh>
    <rPh sb="46" eb="48">
      <t>ケイサイ</t>
    </rPh>
    <phoneticPr fontId="3"/>
  </si>
  <si>
    <t>支出可能額
 　合計</t>
    <rPh sb="0" eb="2">
      <t>シシュツ</t>
    </rPh>
    <rPh sb="2" eb="5">
      <t>カノウガク</t>
    </rPh>
    <rPh sb="8" eb="10">
      <t>ゴウケイ</t>
    </rPh>
    <phoneticPr fontId="3"/>
  </si>
  <si>
    <t>差引残額
　 合計</t>
    <rPh sb="0" eb="2">
      <t>サシヒキ</t>
    </rPh>
    <rPh sb="2" eb="4">
      <t>ザンガク</t>
    </rPh>
    <rPh sb="7" eb="9">
      <t>ゴウケイ</t>
    </rPh>
    <phoneticPr fontId="3"/>
  </si>
  <si>
    <t>繰越額合計
（A）</t>
    <rPh sb="0" eb="3">
      <t>クリコシガク</t>
    </rPh>
    <rPh sb="3" eb="5">
      <t>ゴウケイ</t>
    </rPh>
    <phoneticPr fontId="3"/>
  </si>
  <si>
    <t>交付決定額
　 合計（B）</t>
    <rPh sb="0" eb="5">
      <t>コウフケッテイガク</t>
    </rPh>
    <rPh sb="8" eb="10">
      <t>ゴウケイ</t>
    </rPh>
    <phoneticPr fontId="3"/>
  </si>
  <si>
    <t>支出額合計
（C）</t>
    <rPh sb="0" eb="3">
      <t>シシュツガク</t>
    </rPh>
    <rPh sb="3" eb="5">
      <t>ゴウケイ</t>
    </rPh>
    <phoneticPr fontId="3"/>
  </si>
  <si>
    <t>返還額合計
（D）</t>
    <rPh sb="0" eb="3">
      <t>ヘンカンガク</t>
    </rPh>
    <rPh sb="3" eb="5">
      <t>ゴウケイ</t>
    </rPh>
    <phoneticPr fontId="3"/>
  </si>
  <si>
    <t>前年度からの
繰越額</t>
    <rPh sb="0" eb="1">
      <t>ゼン</t>
    </rPh>
    <phoneticPr fontId="3"/>
  </si>
  <si>
    <t>今年度
交付決定額</t>
    <rPh sb="0" eb="1">
      <t>コン</t>
    </rPh>
    <phoneticPr fontId="3"/>
  </si>
  <si>
    <t>今年度
支出可能額</t>
    <rPh sb="0" eb="1">
      <t>コン</t>
    </rPh>
    <rPh sb="1" eb="3">
      <t>ネンド</t>
    </rPh>
    <rPh sb="4" eb="6">
      <t>シシュツ</t>
    </rPh>
    <rPh sb="6" eb="9">
      <t>カノウガク</t>
    </rPh>
    <rPh sb="8" eb="9">
      <t>ガク</t>
    </rPh>
    <phoneticPr fontId="3"/>
  </si>
  <si>
    <t>今年度
支出額</t>
    <rPh sb="0" eb="1">
      <t>コン</t>
    </rPh>
    <phoneticPr fontId="3"/>
  </si>
  <si>
    <t>今年度末
精算額
（E）</t>
    <rPh sb="0" eb="1">
      <t>コン</t>
    </rPh>
    <rPh sb="1" eb="3">
      <t>ネンド</t>
    </rPh>
    <rPh sb="3" eb="4">
      <t>マツ</t>
    </rPh>
    <rPh sb="5" eb="8">
      <t>セイサンガク</t>
    </rPh>
    <rPh sb="9" eb="10">
      <t>サガク</t>
    </rPh>
    <phoneticPr fontId="3"/>
  </si>
  <si>
    <t>今年度
返還額</t>
    <rPh sb="0" eb="1">
      <t>コン</t>
    </rPh>
    <rPh sb="1" eb="3">
      <t>ネンド</t>
    </rPh>
    <rPh sb="4" eb="7">
      <t>ヘンカンガク</t>
    </rPh>
    <phoneticPr fontId="3"/>
  </si>
  <si>
    <r>
      <rPr>
        <b/>
        <sz val="14"/>
        <color theme="1"/>
        <rFont val="ＭＳ ゴシック"/>
        <family val="3"/>
        <charset val="128"/>
      </rPr>
      <t>【運営費・図書購入費の精算パターン】</t>
    </r>
    <r>
      <rPr>
        <sz val="14"/>
        <color theme="1"/>
        <rFont val="ＭＳ ゴシック"/>
        <family val="3"/>
        <charset val="128"/>
      </rPr>
      <t xml:space="preserve">
①（ウ）支出可能額小計＝（エ）支出額小計
　の場合、返還不要
</t>
    </r>
    <r>
      <rPr>
        <b/>
        <sz val="14"/>
        <color rgb="FFFF0000"/>
        <rFont val="ＭＳ ゴシック"/>
        <family val="3"/>
        <charset val="128"/>
      </rPr>
      <t>②（エ）支出額小計が、（ア）繰越額小計
　よりも多い場合、（オ）差引残額小計を
　返還</t>
    </r>
    <r>
      <rPr>
        <sz val="14"/>
        <color theme="1"/>
        <rFont val="ＭＳ ゴシック"/>
        <family val="3"/>
        <charset val="128"/>
      </rPr>
      <t xml:space="preserve">
③（エ）支出額小計が、（ア）繰越額小計
　以下の場合、</t>
    </r>
    <r>
      <rPr>
        <u/>
        <sz val="14"/>
        <color theme="1"/>
        <rFont val="ＭＳ ゴシック"/>
        <family val="3"/>
        <charset val="128"/>
      </rPr>
      <t>（イ）交付決定額小計を</t>
    </r>
    <r>
      <rPr>
        <sz val="14"/>
        <color theme="1"/>
        <rFont val="ＭＳ ゴシック"/>
        <family val="3"/>
        <charset val="128"/>
      </rPr>
      <t xml:space="preserve">
　</t>
    </r>
    <r>
      <rPr>
        <u/>
        <sz val="14"/>
        <color theme="1"/>
        <rFont val="ＭＳ ゴシック"/>
        <family val="3"/>
        <charset val="128"/>
      </rPr>
      <t>全額返還し、そのうえで手元に残る額は</t>
    </r>
    <r>
      <rPr>
        <sz val="14"/>
        <color theme="1"/>
        <rFont val="ＭＳ ゴシック"/>
        <family val="3"/>
        <charset val="128"/>
      </rPr>
      <t xml:space="preserve">
　</t>
    </r>
    <r>
      <rPr>
        <u/>
        <sz val="14"/>
        <color theme="1"/>
        <rFont val="ＭＳ ゴシック"/>
        <family val="3"/>
        <charset val="128"/>
      </rPr>
      <t>次年度に精算</t>
    </r>
    <r>
      <rPr>
        <sz val="14"/>
        <color theme="1"/>
        <rFont val="ＭＳ ゴシック"/>
        <family val="3"/>
        <charset val="128"/>
      </rPr>
      <t xml:space="preserve">
※</t>
    </r>
    <r>
      <rPr>
        <u/>
        <sz val="14"/>
        <color theme="1"/>
        <rFont val="ＭＳ ゴシック"/>
        <family val="3"/>
        <charset val="128"/>
      </rPr>
      <t>今年度交付決定額小計（イ）よりも多く</t>
    </r>
    <r>
      <rPr>
        <sz val="14"/>
        <color theme="1"/>
        <rFont val="ＭＳ ゴシック"/>
        <family val="3"/>
        <charset val="128"/>
      </rPr>
      <t xml:space="preserve">
　</t>
    </r>
    <r>
      <rPr>
        <u/>
        <sz val="14"/>
        <color theme="1"/>
        <rFont val="ＭＳ ゴシック"/>
        <family val="3"/>
        <charset val="128"/>
      </rPr>
      <t>返還していただくことはありません</t>
    </r>
    <r>
      <rPr>
        <sz val="14"/>
        <color theme="1"/>
        <rFont val="ＭＳ ゴシック"/>
        <family val="3"/>
        <charset val="128"/>
      </rPr>
      <t>。
※通知文「令和６年度以降学校施設開放事業
　補助金について」をご確認ください。</t>
    </r>
    <rPh sb="1" eb="4">
      <t>ウンエイヒ</t>
    </rPh>
    <rPh sb="5" eb="10">
      <t>トショコウニュウヒ</t>
    </rPh>
    <rPh sb="11" eb="13">
      <t>セイサン</t>
    </rPh>
    <rPh sb="29" eb="30">
      <t>ショウ</t>
    </rPh>
    <rPh sb="38" eb="39">
      <t>ショウ</t>
    </rPh>
    <rPh sb="68" eb="69">
      <t>ガク</t>
    </rPh>
    <rPh sb="76" eb="77">
      <t>オオ</t>
    </rPh>
    <rPh sb="84" eb="86">
      <t>サシヒキ</t>
    </rPh>
    <rPh sb="86" eb="88">
      <t>ザンガク</t>
    </rPh>
    <rPh sb="88" eb="90">
      <t>ショウケイ</t>
    </rPh>
    <phoneticPr fontId="3"/>
  </si>
  <si>
    <r>
      <rPr>
        <b/>
        <sz val="14"/>
        <color theme="1"/>
        <rFont val="ＭＳ ゴシック"/>
        <family val="3"/>
        <charset val="128"/>
      </rPr>
      <t>【運営費・図書購入費の精算パターン】</t>
    </r>
    <r>
      <rPr>
        <sz val="14"/>
        <color theme="1"/>
        <rFont val="ＭＳ ゴシック"/>
        <family val="3"/>
        <charset val="128"/>
      </rPr>
      <t xml:space="preserve">
①（ウ）支出可能額小計＝（エ）支出額小計
　の場合、返還不要
②（エ）支出額小計が、（ア）繰越額小計
　よりも多い場合、（オ）差引残額小計を
　返還
</t>
    </r>
    <r>
      <rPr>
        <b/>
        <sz val="14"/>
        <color rgb="FFFF0000"/>
        <rFont val="ＭＳ ゴシック"/>
        <family val="3"/>
        <charset val="128"/>
      </rPr>
      <t>③（エ）支出額小計が、（ア）繰越額小計
　以下の場合、</t>
    </r>
    <r>
      <rPr>
        <b/>
        <u/>
        <sz val="14"/>
        <color rgb="FFFF0000"/>
        <rFont val="ＭＳ ゴシック"/>
        <family val="3"/>
        <charset val="128"/>
      </rPr>
      <t>（イ）交付決定額小計を</t>
    </r>
    <r>
      <rPr>
        <b/>
        <sz val="14"/>
        <color rgb="FFFF0000"/>
        <rFont val="ＭＳ ゴシック"/>
        <family val="3"/>
        <charset val="128"/>
      </rPr>
      <t xml:space="preserve">
　</t>
    </r>
    <r>
      <rPr>
        <b/>
        <u/>
        <sz val="14"/>
        <color rgb="FFFF0000"/>
        <rFont val="ＭＳ ゴシック"/>
        <family val="3"/>
        <charset val="128"/>
      </rPr>
      <t>全額返還し、そのうえで手元に残る額は</t>
    </r>
    <r>
      <rPr>
        <b/>
        <sz val="14"/>
        <color rgb="FFFF0000"/>
        <rFont val="ＭＳ ゴシック"/>
        <family val="3"/>
        <charset val="128"/>
      </rPr>
      <t xml:space="preserve">
　</t>
    </r>
    <r>
      <rPr>
        <b/>
        <u/>
        <sz val="14"/>
        <color rgb="FFFF0000"/>
        <rFont val="ＭＳ ゴシック"/>
        <family val="3"/>
        <charset val="128"/>
      </rPr>
      <t>次年度に精算</t>
    </r>
    <r>
      <rPr>
        <sz val="14"/>
        <color theme="1"/>
        <rFont val="ＭＳ ゴシック"/>
        <family val="3"/>
        <charset val="128"/>
      </rPr>
      <t xml:space="preserve">
※</t>
    </r>
    <r>
      <rPr>
        <u/>
        <sz val="14"/>
        <color theme="1"/>
        <rFont val="ＭＳ ゴシック"/>
        <family val="3"/>
        <charset val="128"/>
      </rPr>
      <t>今年度交付決定額小計（イ）よりも多く</t>
    </r>
    <r>
      <rPr>
        <sz val="14"/>
        <color theme="1"/>
        <rFont val="ＭＳ ゴシック"/>
        <family val="3"/>
        <charset val="128"/>
      </rPr>
      <t xml:space="preserve">
　</t>
    </r>
    <r>
      <rPr>
        <u/>
        <sz val="14"/>
        <color theme="1"/>
        <rFont val="ＭＳ ゴシック"/>
        <family val="3"/>
        <charset val="128"/>
      </rPr>
      <t>返還していただくことはありません</t>
    </r>
    <r>
      <rPr>
        <sz val="14"/>
        <color theme="1"/>
        <rFont val="ＭＳ ゴシック"/>
        <family val="3"/>
        <charset val="128"/>
      </rPr>
      <t>。
※通知文「令和６年度以降学校施設開放事業
　補助金について」をご確認ください。</t>
    </r>
    <rPh sb="1" eb="4">
      <t>ウンエイヒ</t>
    </rPh>
    <rPh sb="5" eb="10">
      <t>トショコウニュウヒ</t>
    </rPh>
    <rPh sb="11" eb="13">
      <t>セイサン</t>
    </rPh>
    <rPh sb="29" eb="30">
      <t>ショウ</t>
    </rPh>
    <rPh sb="38" eb="39">
      <t>ショウ</t>
    </rPh>
    <rPh sb="68" eb="69">
      <t>ガク</t>
    </rPh>
    <rPh sb="76" eb="77">
      <t>オオ</t>
    </rPh>
    <rPh sb="84" eb="86">
      <t>サシヒキ</t>
    </rPh>
    <rPh sb="86" eb="88">
      <t>ザンガク</t>
    </rPh>
    <rPh sb="88" eb="90">
      <t>ショウケイ</t>
    </rPh>
    <phoneticPr fontId="3"/>
  </si>
  <si>
    <r>
      <rPr>
        <b/>
        <sz val="14"/>
        <color theme="1"/>
        <rFont val="ＭＳ ゴシック"/>
        <family val="3"/>
        <charset val="128"/>
      </rPr>
      <t>【運営費・図書購入費の精算パターン】</t>
    </r>
    <r>
      <rPr>
        <sz val="14"/>
        <color theme="1"/>
        <rFont val="ＭＳ ゴシック"/>
        <family val="3"/>
        <charset val="128"/>
      </rPr>
      <t xml:space="preserve">
</t>
    </r>
    <r>
      <rPr>
        <b/>
        <sz val="14"/>
        <color rgb="FFFF0000"/>
        <rFont val="ＭＳ ゴシック"/>
        <family val="3"/>
        <charset val="128"/>
      </rPr>
      <t>①（ウ）支出可能額小計＝（エ）支出額小
  計の場合、返還不要</t>
    </r>
    <r>
      <rPr>
        <sz val="14"/>
        <color theme="1"/>
        <rFont val="ＭＳ ゴシック"/>
        <family val="3"/>
        <charset val="128"/>
      </rPr>
      <t xml:space="preserve">
②（エ）支出額小計が、（ア）繰越額小計
　よりも多い場合、（オ）差引残額小計を
　返還
③（エ）支出額小計が、（ア）繰越額小計
　以下の場合、</t>
    </r>
    <r>
      <rPr>
        <u/>
        <sz val="14"/>
        <color theme="1"/>
        <rFont val="ＭＳ ゴシック"/>
        <family val="3"/>
        <charset val="128"/>
      </rPr>
      <t>（イ）交付決定額小計を</t>
    </r>
    <r>
      <rPr>
        <sz val="14"/>
        <color theme="1"/>
        <rFont val="ＭＳ ゴシック"/>
        <family val="3"/>
        <charset val="128"/>
      </rPr>
      <t xml:space="preserve">
　</t>
    </r>
    <r>
      <rPr>
        <u/>
        <sz val="14"/>
        <color theme="1"/>
        <rFont val="ＭＳ ゴシック"/>
        <family val="3"/>
        <charset val="128"/>
      </rPr>
      <t>全額返還し、そのうえで手元に残る額は</t>
    </r>
    <r>
      <rPr>
        <sz val="14"/>
        <color theme="1"/>
        <rFont val="ＭＳ ゴシック"/>
        <family val="3"/>
        <charset val="128"/>
      </rPr>
      <t xml:space="preserve">
　</t>
    </r>
    <r>
      <rPr>
        <u/>
        <sz val="14"/>
        <color theme="1"/>
        <rFont val="ＭＳ ゴシック"/>
        <family val="3"/>
        <charset val="128"/>
      </rPr>
      <t>次年度に精算</t>
    </r>
    <r>
      <rPr>
        <sz val="14"/>
        <color theme="1"/>
        <rFont val="ＭＳ ゴシック"/>
        <family val="3"/>
        <charset val="128"/>
      </rPr>
      <t xml:space="preserve">
※</t>
    </r>
    <r>
      <rPr>
        <u/>
        <sz val="14"/>
        <color theme="1"/>
        <rFont val="ＭＳ ゴシック"/>
        <family val="3"/>
        <charset val="128"/>
      </rPr>
      <t>今年度交付決定額小計（イ）よりも多く</t>
    </r>
    <r>
      <rPr>
        <sz val="14"/>
        <color theme="1"/>
        <rFont val="ＭＳ ゴシック"/>
        <family val="3"/>
        <charset val="128"/>
      </rPr>
      <t xml:space="preserve">
　</t>
    </r>
    <r>
      <rPr>
        <u/>
        <sz val="14"/>
        <color theme="1"/>
        <rFont val="ＭＳ ゴシック"/>
        <family val="3"/>
        <charset val="128"/>
      </rPr>
      <t>返還していただくことはありません</t>
    </r>
    <r>
      <rPr>
        <sz val="14"/>
        <color theme="1"/>
        <rFont val="ＭＳ ゴシック"/>
        <family val="3"/>
        <charset val="128"/>
      </rPr>
      <t>。
※通知文「令和６年度以降学校施設開放事業
　補助金について」をご確認ください。</t>
    </r>
    <rPh sb="1" eb="4">
      <t>ウンエイヒ</t>
    </rPh>
    <rPh sb="5" eb="10">
      <t>トショコウニュウヒ</t>
    </rPh>
    <rPh sb="11" eb="13">
      <t>セイサン</t>
    </rPh>
    <rPh sb="29" eb="30">
      <t>ショウ</t>
    </rPh>
    <rPh sb="38" eb="39">
      <t>ショウ</t>
    </rPh>
    <rPh sb="69" eb="70">
      <t>ガク</t>
    </rPh>
    <rPh sb="77" eb="78">
      <t>オオ</t>
    </rPh>
    <rPh sb="85" eb="87">
      <t>サシヒキ</t>
    </rPh>
    <rPh sb="87" eb="89">
      <t>ザンガク</t>
    </rPh>
    <rPh sb="89" eb="91">
      <t>ショウケイ</t>
    </rPh>
    <phoneticPr fontId="3"/>
  </si>
  <si>
    <r>
      <rPr>
        <b/>
        <sz val="14"/>
        <color theme="1"/>
        <rFont val="ＭＳ ゴシック"/>
        <family val="3"/>
        <charset val="128"/>
      </rPr>
      <t>【運営費・図書購入費の精算パターン】</t>
    </r>
    <r>
      <rPr>
        <sz val="14"/>
        <color theme="1"/>
        <rFont val="ＭＳ ゴシック"/>
        <family val="3"/>
        <charset val="128"/>
      </rPr>
      <t xml:space="preserve">
①（ウ）支出可能額小計＝（エ）支出額小計
　の場合、返還不要
②（エ）支出額小計が、（ア）繰越額小計
　よりも多い場合、（オ）差引残額小計を
　返還
③（エ）支出額小計が、（ア）繰越額小計
　以下の場合、</t>
    </r>
    <r>
      <rPr>
        <u/>
        <sz val="14"/>
        <color theme="1"/>
        <rFont val="ＭＳ ゴシック"/>
        <family val="3"/>
        <charset val="128"/>
      </rPr>
      <t>（イ）交付決定額小計を</t>
    </r>
    <r>
      <rPr>
        <sz val="14"/>
        <color theme="1"/>
        <rFont val="ＭＳ ゴシック"/>
        <family val="3"/>
        <charset val="128"/>
      </rPr>
      <t xml:space="preserve">
　</t>
    </r>
    <r>
      <rPr>
        <u/>
        <sz val="14"/>
        <color theme="1"/>
        <rFont val="ＭＳ ゴシック"/>
        <family val="3"/>
        <charset val="128"/>
      </rPr>
      <t>全額返還し、そのうえで手元に残る額は</t>
    </r>
    <r>
      <rPr>
        <sz val="14"/>
        <color theme="1"/>
        <rFont val="ＭＳ ゴシック"/>
        <family val="3"/>
        <charset val="128"/>
      </rPr>
      <t xml:space="preserve">
　</t>
    </r>
    <r>
      <rPr>
        <u/>
        <sz val="14"/>
        <color theme="1"/>
        <rFont val="ＭＳ ゴシック"/>
        <family val="3"/>
        <charset val="128"/>
      </rPr>
      <t>次年度に精算</t>
    </r>
    <r>
      <rPr>
        <sz val="14"/>
        <color theme="1"/>
        <rFont val="ＭＳ ゴシック"/>
        <family val="3"/>
        <charset val="128"/>
      </rPr>
      <t xml:space="preserve">
※</t>
    </r>
    <r>
      <rPr>
        <u/>
        <sz val="14"/>
        <color theme="1"/>
        <rFont val="ＭＳ ゴシック"/>
        <family val="3"/>
        <charset val="128"/>
      </rPr>
      <t>今年度交付決定額小計（イ）よりも多く</t>
    </r>
    <r>
      <rPr>
        <sz val="14"/>
        <color theme="1"/>
        <rFont val="ＭＳ ゴシック"/>
        <family val="3"/>
        <charset val="128"/>
      </rPr>
      <t xml:space="preserve">
　</t>
    </r>
    <r>
      <rPr>
        <u/>
        <sz val="14"/>
        <color theme="1"/>
        <rFont val="ＭＳ ゴシック"/>
        <family val="3"/>
        <charset val="128"/>
      </rPr>
      <t>返還していただくことはありません</t>
    </r>
    <r>
      <rPr>
        <sz val="14"/>
        <color theme="1"/>
        <rFont val="ＭＳ ゴシック"/>
        <family val="3"/>
        <charset val="128"/>
      </rPr>
      <t>。
※通知文「令和６年度以降学校施設開放事業
　補助金について」をご確認ください。</t>
    </r>
    <rPh sb="1" eb="4">
      <t>ウンエイヒ</t>
    </rPh>
    <rPh sb="5" eb="10">
      <t>トショコウニュウヒ</t>
    </rPh>
    <rPh sb="11" eb="13">
      <t>セイサン</t>
    </rPh>
    <rPh sb="29" eb="30">
      <t>ショウ</t>
    </rPh>
    <rPh sb="38" eb="39">
      <t>ショウ</t>
    </rPh>
    <rPh sb="68" eb="69">
      <t>ガク</t>
    </rPh>
    <rPh sb="76" eb="77">
      <t>オオ</t>
    </rPh>
    <rPh sb="84" eb="86">
      <t>サシヒキ</t>
    </rPh>
    <rPh sb="86" eb="88">
      <t>ザンガク</t>
    </rPh>
    <rPh sb="88" eb="90">
      <t>ショウケイ</t>
    </rPh>
    <phoneticPr fontId="3"/>
  </si>
  <si>
    <t>学校施設開放運営委員会</t>
    <rPh sb="0" eb="2">
      <t>ガッコウ</t>
    </rPh>
    <rPh sb="2" eb="6">
      <t>シセツカイホウ</t>
    </rPh>
    <rPh sb="6" eb="8">
      <t>ウンエイ</t>
    </rPh>
    <rPh sb="8" eb="11">
      <t>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</si>
</sst>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36"/>
      <color theme="1"/>
      <name val="ＭＳ 明朝"/>
      <family val="1"/>
      <charset val="128"/>
    </font>
    <font>
      <sz val="12"/>
      <color theme="1"/>
      <name val="Century"/>
      <family val="1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rgb="FF000000"/>
      <name val="BIZ UDPゴシック"/>
      <family val="3"/>
      <charset val="128"/>
    </font>
    <font>
      <sz val="14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rgb="FFFF0000"/>
      <name val="ＭＳ ゴシック"/>
      <family val="3"/>
      <charset val="128"/>
    </font>
    <font>
      <b/>
      <sz val="10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u/>
      <sz val="14"/>
      <color rgb="FFFF0000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ck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38" fontId="2" fillId="0" borderId="0" xfId="1" applyFont="1" applyProtection="1">
      <alignment vertical="center"/>
      <protection locked="0"/>
    </xf>
    <xf numFmtId="38" fontId="2" fillId="0" borderId="0" xfId="1" applyFont="1" applyFill="1" applyProtection="1">
      <alignment vertical="center"/>
      <protection locked="0"/>
    </xf>
    <xf numFmtId="38" fontId="1" fillId="0" borderId="16" xfId="1" applyFont="1" applyBorder="1" applyAlignment="1" applyProtection="1">
      <alignment horizontal="center" vertical="center" wrapText="1"/>
      <protection locked="0"/>
    </xf>
    <xf numFmtId="38" fontId="5" fillId="0" borderId="6" xfId="1" applyFont="1" applyBorder="1" applyAlignment="1" applyProtection="1">
      <alignment horizontal="center" vertical="center" wrapText="1"/>
      <protection locked="0"/>
    </xf>
    <xf numFmtId="38" fontId="5" fillId="0" borderId="0" xfId="1" applyFont="1" applyFill="1" applyBorder="1" applyAlignment="1" applyProtection="1">
      <alignment horizontal="center" vertical="center" wrapText="1"/>
      <protection locked="0" hidden="1"/>
    </xf>
    <xf numFmtId="38" fontId="1" fillId="0" borderId="28" xfId="1" applyFont="1" applyBorder="1" applyAlignment="1" applyProtection="1">
      <alignment horizontal="justify" vertical="center" wrapText="1"/>
      <protection locked="0"/>
    </xf>
    <xf numFmtId="38" fontId="5" fillId="0" borderId="28" xfId="1" applyFont="1" applyBorder="1" applyAlignment="1" applyProtection="1">
      <alignment horizontal="center" vertical="center" wrapText="1"/>
      <protection locked="0"/>
    </xf>
    <xf numFmtId="38" fontId="1" fillId="0" borderId="10" xfId="1" applyFont="1" applyBorder="1" applyAlignment="1" applyProtection="1">
      <alignment horizontal="justify" vertical="center" wrapText="1"/>
      <protection locked="0"/>
    </xf>
    <xf numFmtId="38" fontId="1" fillId="0" borderId="29" xfId="1" applyFont="1" applyBorder="1" applyAlignment="1" applyProtection="1">
      <alignment horizontal="justify" vertical="center" wrapText="1"/>
      <protection locked="0"/>
    </xf>
    <xf numFmtId="38" fontId="5" fillId="0" borderId="29" xfId="1" applyFont="1" applyBorder="1" applyAlignment="1" applyProtection="1">
      <alignment horizontal="center" vertical="center" wrapText="1"/>
      <protection locked="0"/>
    </xf>
    <xf numFmtId="38" fontId="6" fillId="0" borderId="0" xfId="1" applyFont="1" applyFill="1" applyBorder="1" applyAlignment="1" applyProtection="1">
      <alignment horizontal="center" vertical="center" wrapText="1"/>
      <protection locked="0"/>
    </xf>
    <xf numFmtId="38" fontId="9" fillId="0" borderId="0" xfId="1" applyFont="1" applyAlignment="1" applyProtection="1">
      <alignment vertical="center" textRotation="180"/>
      <protection locked="0"/>
    </xf>
    <xf numFmtId="38" fontId="1" fillId="0" borderId="1" xfId="1" applyFont="1" applyBorder="1" applyAlignment="1" applyProtection="1">
      <alignment horizontal="justify" vertical="center" wrapText="1"/>
      <protection locked="0"/>
    </xf>
    <xf numFmtId="38" fontId="5" fillId="0" borderId="1" xfId="1" applyFont="1" applyBorder="1" applyAlignment="1" applyProtection="1">
      <alignment horizontal="center" vertical="center" wrapText="1"/>
      <protection locked="0"/>
    </xf>
    <xf numFmtId="38" fontId="5" fillId="4" borderId="15" xfId="1" applyFont="1" applyFill="1" applyBorder="1" applyAlignment="1" applyProtection="1">
      <alignment horizontal="center" vertical="center" wrapText="1"/>
      <protection hidden="1"/>
    </xf>
    <xf numFmtId="38" fontId="1" fillId="2" borderId="22" xfId="1" applyFont="1" applyFill="1" applyBorder="1" applyAlignment="1" applyProtection="1">
      <alignment horizontal="center" vertical="center" wrapText="1"/>
    </xf>
    <xf numFmtId="38" fontId="5" fillId="4" borderId="1" xfId="1" applyFont="1" applyFill="1" applyBorder="1" applyAlignment="1" applyProtection="1">
      <alignment horizontal="center" vertical="center" wrapText="1"/>
      <protection locked="0"/>
    </xf>
    <xf numFmtId="38" fontId="5" fillId="4" borderId="11" xfId="1" applyFont="1" applyFill="1" applyBorder="1" applyAlignment="1" applyProtection="1">
      <alignment horizontal="center" vertical="center" wrapText="1"/>
      <protection hidden="1"/>
    </xf>
    <xf numFmtId="38" fontId="1" fillId="2" borderId="35" xfId="1" applyFont="1" applyFill="1" applyBorder="1" applyAlignment="1" applyProtection="1">
      <alignment horizontal="center" vertical="center" wrapText="1"/>
    </xf>
    <xf numFmtId="38" fontId="5" fillId="0" borderId="36" xfId="1" applyFont="1" applyBorder="1" applyAlignment="1" applyProtection="1">
      <alignment horizontal="center" vertical="center" wrapText="1"/>
      <protection locked="0"/>
    </xf>
    <xf numFmtId="38" fontId="5" fillId="4" borderId="33" xfId="1" applyFont="1" applyFill="1" applyBorder="1" applyAlignment="1" applyProtection="1">
      <alignment horizontal="center" vertical="center" wrapText="1"/>
      <protection locked="0"/>
    </xf>
    <xf numFmtId="38" fontId="5" fillId="0" borderId="33" xfId="1" applyFont="1" applyBorder="1" applyAlignment="1" applyProtection="1">
      <alignment horizontal="center" vertical="center" wrapText="1"/>
      <protection locked="0"/>
    </xf>
    <xf numFmtId="38" fontId="5" fillId="4" borderId="36" xfId="1" applyFont="1" applyFill="1" applyBorder="1" applyAlignment="1" applyProtection="1">
      <alignment horizontal="center" vertical="center" wrapText="1"/>
      <protection hidden="1"/>
    </xf>
    <xf numFmtId="38" fontId="1" fillId="0" borderId="0" xfId="1" applyFont="1" applyFill="1" applyBorder="1" applyAlignment="1" applyProtection="1">
      <alignment horizontal="center" vertical="center" wrapText="1"/>
      <protection locked="0"/>
    </xf>
    <xf numFmtId="38" fontId="8" fillId="0" borderId="0" xfId="1" applyFont="1" applyFill="1" applyBorder="1" applyAlignment="1" applyProtection="1">
      <alignment horizontal="center" vertical="top" wrapText="1"/>
      <protection locked="0" hidden="1"/>
    </xf>
    <xf numFmtId="38" fontId="2" fillId="0" borderId="0" xfId="1" applyFont="1" applyBorder="1" applyProtection="1">
      <alignment vertical="center"/>
      <protection locked="0"/>
    </xf>
    <xf numFmtId="38" fontId="2" fillId="0" borderId="20" xfId="1" applyFont="1" applyBorder="1" applyProtection="1">
      <alignment vertical="center"/>
      <protection locked="0"/>
    </xf>
    <xf numFmtId="38" fontId="2" fillId="0" borderId="0" xfId="1" applyFont="1" applyFill="1" applyBorder="1" applyProtection="1">
      <alignment vertical="center"/>
      <protection locked="0"/>
    </xf>
    <xf numFmtId="38" fontId="5" fillId="4" borderId="19" xfId="1" applyFont="1" applyFill="1" applyBorder="1" applyAlignment="1" applyProtection="1">
      <alignment horizontal="center" vertical="center" wrapText="1"/>
      <protection hidden="1"/>
    </xf>
    <xf numFmtId="38" fontId="1" fillId="2" borderId="31" xfId="1" applyFont="1" applyFill="1" applyBorder="1" applyAlignment="1" applyProtection="1">
      <alignment horizontal="center" vertical="center" wrapText="1"/>
    </xf>
    <xf numFmtId="38" fontId="5" fillId="4" borderId="4" xfId="1" applyFont="1" applyFill="1" applyBorder="1" applyAlignment="1" applyProtection="1">
      <alignment horizontal="center" vertical="center" wrapText="1"/>
      <protection locked="0"/>
    </xf>
    <xf numFmtId="38" fontId="1" fillId="0" borderId="40" xfId="1" applyFont="1" applyBorder="1" applyAlignment="1" applyProtection="1">
      <alignment horizontal="justify" vertical="center" wrapText="1"/>
      <protection locked="0"/>
    </xf>
    <xf numFmtId="38" fontId="5" fillId="0" borderId="40" xfId="1" applyFont="1" applyBorder="1" applyAlignment="1" applyProtection="1">
      <alignment horizontal="center" vertical="center" wrapText="1"/>
      <protection locked="0"/>
    </xf>
    <xf numFmtId="38" fontId="5" fillId="0" borderId="4" xfId="1" applyFont="1" applyBorder="1" applyAlignment="1" applyProtection="1">
      <alignment horizontal="center" vertical="center" wrapText="1"/>
      <protection locked="0"/>
    </xf>
    <xf numFmtId="38" fontId="5" fillId="4" borderId="6" xfId="1" applyFont="1" applyFill="1" applyBorder="1" applyAlignment="1" applyProtection="1">
      <alignment horizontal="center" vertical="center" wrapText="1"/>
      <protection hidden="1"/>
    </xf>
    <xf numFmtId="38" fontId="5" fillId="0" borderId="10" xfId="1" applyFont="1" applyBorder="1" applyAlignment="1" applyProtection="1">
      <alignment horizontal="center" vertical="center" wrapText="1"/>
      <protection locked="0"/>
    </xf>
    <xf numFmtId="38" fontId="5" fillId="4" borderId="43" xfId="1" applyFont="1" applyFill="1" applyBorder="1" applyAlignment="1" applyProtection="1">
      <alignment horizontal="center" vertical="center" wrapText="1"/>
      <protection locked="0"/>
    </xf>
    <xf numFmtId="38" fontId="10" fillId="5" borderId="3" xfId="1" applyFont="1" applyFill="1" applyBorder="1" applyAlignment="1" applyProtection="1">
      <alignment horizontal="center" vertical="center" wrapText="1"/>
      <protection locked="0"/>
    </xf>
    <xf numFmtId="38" fontId="10" fillId="5" borderId="44" xfId="1" applyFont="1" applyFill="1" applyBorder="1" applyAlignment="1" applyProtection="1">
      <alignment horizontal="center" vertical="center" wrapText="1"/>
      <protection locked="0"/>
    </xf>
    <xf numFmtId="38" fontId="5" fillId="5" borderId="38" xfId="1" applyFont="1" applyFill="1" applyBorder="1" applyAlignment="1" applyProtection="1">
      <alignment horizontal="center" vertical="center" wrapText="1"/>
      <protection locked="0"/>
    </xf>
    <xf numFmtId="38" fontId="5" fillId="5" borderId="5" xfId="1" applyFont="1" applyFill="1" applyBorder="1" applyAlignment="1" applyProtection="1">
      <alignment horizontal="center" vertical="center" wrapText="1"/>
      <protection locked="0"/>
    </xf>
    <xf numFmtId="38" fontId="2" fillId="0" borderId="47" xfId="1" applyFont="1" applyBorder="1" applyAlignment="1" applyProtection="1">
      <alignment horizontal="center" vertical="center" wrapText="1"/>
      <protection locked="0"/>
    </xf>
    <xf numFmtId="38" fontId="5" fillId="0" borderId="0" xfId="1" applyFont="1" applyFill="1" applyBorder="1" applyAlignment="1" applyProtection="1">
      <alignment horizontal="center" vertical="center" wrapText="1"/>
      <protection hidden="1"/>
    </xf>
    <xf numFmtId="38" fontId="5" fillId="0" borderId="0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12" fillId="0" borderId="0" xfId="0" applyFont="1">
      <alignment vertical="center"/>
    </xf>
    <xf numFmtId="38" fontId="1" fillId="0" borderId="6" xfId="1" applyFont="1" applyBorder="1" applyAlignment="1" applyProtection="1">
      <alignment horizontal="left" vertical="center" wrapText="1"/>
      <protection locked="0"/>
    </xf>
    <xf numFmtId="38" fontId="10" fillId="5" borderId="3" xfId="1" applyFont="1" applyFill="1" applyBorder="1" applyAlignment="1" applyProtection="1">
      <alignment horizontal="center" vertical="center" wrapText="1"/>
      <protection hidden="1"/>
    </xf>
    <xf numFmtId="38" fontId="5" fillId="5" borderId="38" xfId="1" applyFont="1" applyFill="1" applyBorder="1" applyAlignment="1" applyProtection="1">
      <alignment horizontal="center" vertical="center" wrapText="1"/>
      <protection hidden="1"/>
    </xf>
    <xf numFmtId="0" fontId="16" fillId="0" borderId="0" xfId="0" applyFont="1">
      <alignment vertical="center"/>
    </xf>
    <xf numFmtId="38" fontId="5" fillId="0" borderId="10" xfId="1" applyFont="1" applyBorder="1" applyAlignment="1" applyProtection="1">
      <alignment horizontal="center" vertical="center" wrapText="1"/>
      <protection locked="0"/>
    </xf>
    <xf numFmtId="38" fontId="20" fillId="4" borderId="5" xfId="1" applyFont="1" applyFill="1" applyBorder="1" applyAlignment="1" applyProtection="1">
      <alignment horizontal="center" vertical="center"/>
      <protection hidden="1"/>
    </xf>
    <xf numFmtId="38" fontId="20" fillId="4" borderId="23" xfId="1" applyFont="1" applyFill="1" applyBorder="1" applyAlignment="1" applyProtection="1">
      <alignment horizontal="center" vertical="center"/>
      <protection locked="0"/>
    </xf>
    <xf numFmtId="38" fontId="21" fillId="6" borderId="5" xfId="1" applyFont="1" applyFill="1" applyBorder="1" applyAlignment="1" applyProtection="1">
      <alignment horizontal="center" vertical="center"/>
      <protection hidden="1"/>
    </xf>
    <xf numFmtId="49" fontId="19" fillId="6" borderId="52" xfId="1" applyNumberFormat="1" applyFont="1" applyFill="1" applyBorder="1" applyAlignment="1" applyProtection="1">
      <alignment horizontal="center" vertical="center" wrapText="1"/>
      <protection locked="0"/>
    </xf>
    <xf numFmtId="49" fontId="1" fillId="4" borderId="52" xfId="1" applyNumberFormat="1" applyFont="1" applyFill="1" applyBorder="1" applyAlignment="1" applyProtection="1">
      <alignment horizontal="center" vertical="center" wrapText="1"/>
      <protection locked="0"/>
    </xf>
    <xf numFmtId="49" fontId="1" fillId="4" borderId="53" xfId="1" applyNumberFormat="1" applyFont="1" applyFill="1" applyBorder="1" applyAlignment="1" applyProtection="1">
      <alignment horizontal="center" vertical="center" wrapText="1"/>
      <protection locked="0"/>
    </xf>
    <xf numFmtId="38" fontId="22" fillId="5" borderId="3" xfId="1" applyFont="1" applyFill="1" applyBorder="1" applyAlignment="1" applyProtection="1">
      <alignment horizontal="center" vertical="center" wrapText="1"/>
      <protection locked="0"/>
    </xf>
    <xf numFmtId="38" fontId="23" fillId="5" borderId="38" xfId="1" applyFont="1" applyFill="1" applyBorder="1" applyAlignment="1" applyProtection="1">
      <alignment horizontal="center" vertical="center" wrapText="1"/>
      <protection locked="0"/>
    </xf>
    <xf numFmtId="38" fontId="25" fillId="5" borderId="3" xfId="1" applyFont="1" applyFill="1" applyBorder="1" applyAlignment="1" applyProtection="1">
      <alignment horizontal="center" vertical="center" wrapText="1"/>
      <protection locked="0"/>
    </xf>
    <xf numFmtId="38" fontId="26" fillId="5" borderId="38" xfId="1" applyFont="1" applyFill="1" applyBorder="1" applyAlignment="1" applyProtection="1">
      <alignment horizontal="center" vertical="center" wrapText="1"/>
      <protection locked="0"/>
    </xf>
    <xf numFmtId="38" fontId="25" fillId="5" borderId="3" xfId="1" applyFont="1" applyFill="1" applyBorder="1" applyAlignment="1" applyProtection="1">
      <alignment horizontal="center" vertical="center" wrapText="1"/>
      <protection hidden="1"/>
    </xf>
    <xf numFmtId="38" fontId="26" fillId="5" borderId="38" xfId="1" applyFont="1" applyFill="1" applyBorder="1" applyAlignment="1" applyProtection="1">
      <alignment horizontal="center" vertical="center" wrapText="1"/>
      <protection hidden="1"/>
    </xf>
    <xf numFmtId="38" fontId="5" fillId="0" borderId="10" xfId="1" applyFont="1" applyBorder="1" applyAlignment="1" applyProtection="1">
      <alignment horizontal="center" vertical="center" wrapText="1"/>
      <protection locked="0"/>
    </xf>
    <xf numFmtId="3" fontId="5" fillId="4" borderId="58" xfId="0" applyNumberFormat="1" applyFont="1" applyFill="1" applyBorder="1" applyAlignment="1">
      <alignment horizontal="center" vertical="center"/>
    </xf>
    <xf numFmtId="3" fontId="5" fillId="4" borderId="59" xfId="0" applyNumberFormat="1" applyFont="1" applyFill="1" applyBorder="1" applyAlignment="1">
      <alignment horizontal="center" vertical="center"/>
    </xf>
    <xf numFmtId="38" fontId="5" fillId="4" borderId="60" xfId="0" applyNumberFormat="1" applyFont="1" applyFill="1" applyBorder="1" applyAlignment="1">
      <alignment horizontal="center" vertical="center"/>
    </xf>
    <xf numFmtId="38" fontId="5" fillId="4" borderId="43" xfId="1" applyFont="1" applyFill="1" applyBorder="1" applyAlignment="1" applyProtection="1">
      <alignment horizontal="center" vertical="center" wrapText="1"/>
    </xf>
    <xf numFmtId="38" fontId="5" fillId="5" borderId="38" xfId="1" applyFont="1" applyFill="1" applyBorder="1" applyAlignment="1" applyProtection="1">
      <alignment horizontal="center" vertical="center" wrapText="1"/>
    </xf>
    <xf numFmtId="38" fontId="5" fillId="5" borderId="5" xfId="1" applyFont="1" applyFill="1" applyBorder="1" applyAlignment="1" applyProtection="1">
      <alignment horizontal="center" vertical="center" wrapText="1"/>
    </xf>
    <xf numFmtId="38" fontId="5" fillId="4" borderId="4" xfId="1" applyFont="1" applyFill="1" applyBorder="1" applyAlignment="1" applyProtection="1">
      <alignment horizontal="center" vertical="center" wrapText="1"/>
    </xf>
    <xf numFmtId="38" fontId="5" fillId="4" borderId="1" xfId="1" applyFont="1" applyFill="1" applyBorder="1" applyAlignment="1" applyProtection="1">
      <alignment horizontal="center" vertical="center" wrapText="1"/>
    </xf>
    <xf numFmtId="38" fontId="5" fillId="4" borderId="33" xfId="1" applyFont="1" applyFill="1" applyBorder="1" applyAlignment="1" applyProtection="1">
      <alignment horizontal="center" vertical="center" wrapText="1"/>
    </xf>
    <xf numFmtId="38" fontId="20" fillId="4" borderId="23" xfId="1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28" fillId="0" borderId="63" xfId="0" applyFont="1" applyBorder="1" applyProtection="1">
      <alignment vertical="center"/>
      <protection locked="0"/>
    </xf>
    <xf numFmtId="0" fontId="28" fillId="0" borderId="63" xfId="0" applyFont="1" applyBorder="1" applyProtection="1">
      <alignment vertical="center"/>
    </xf>
    <xf numFmtId="0" fontId="0" fillId="0" borderId="63" xfId="0" applyFill="1" applyBorder="1" applyProtection="1">
      <alignment vertical="center"/>
    </xf>
    <xf numFmtId="38" fontId="1" fillId="0" borderId="21" xfId="1" applyFont="1" applyBorder="1" applyAlignment="1" applyProtection="1">
      <alignment horizontal="center" vertical="center"/>
      <protection locked="0"/>
    </xf>
    <xf numFmtId="38" fontId="1" fillId="0" borderId="0" xfId="1" applyFont="1" applyBorder="1" applyAlignment="1" applyProtection="1">
      <alignment horizontal="center" vertical="center"/>
      <protection locked="0"/>
    </xf>
    <xf numFmtId="38" fontId="1" fillId="0" borderId="30" xfId="1" applyFont="1" applyBorder="1" applyAlignment="1" applyProtection="1">
      <alignment horizontal="center" vertical="center"/>
      <protection locked="0"/>
    </xf>
    <xf numFmtId="38" fontId="1" fillId="0" borderId="25" xfId="1" applyFont="1" applyBorder="1" applyAlignment="1" applyProtection="1">
      <alignment horizontal="center" vertical="center"/>
      <protection locked="0"/>
    </xf>
    <xf numFmtId="38" fontId="1" fillId="0" borderId="26" xfId="1" applyFont="1" applyBorder="1" applyAlignment="1" applyProtection="1">
      <alignment horizontal="center" vertical="center"/>
      <protection locked="0"/>
    </xf>
    <xf numFmtId="38" fontId="1" fillId="0" borderId="27" xfId="1" applyFont="1" applyBorder="1" applyAlignment="1" applyProtection="1">
      <alignment horizontal="center" vertical="center"/>
      <protection locked="0"/>
    </xf>
    <xf numFmtId="49" fontId="19" fillId="6" borderId="54" xfId="1" applyNumberFormat="1" applyFont="1" applyFill="1" applyBorder="1" applyAlignment="1" applyProtection="1">
      <alignment horizontal="center" vertical="center" wrapText="1"/>
      <protection locked="0"/>
    </xf>
    <xf numFmtId="49" fontId="18" fillId="6" borderId="50" xfId="1" applyNumberFormat="1" applyFont="1" applyFill="1" applyBorder="1" applyAlignment="1" applyProtection="1">
      <alignment horizontal="center" vertical="center" wrapText="1"/>
      <protection locked="0"/>
    </xf>
    <xf numFmtId="38" fontId="21" fillId="6" borderId="25" xfId="1" applyFont="1" applyFill="1" applyBorder="1" applyAlignment="1" applyProtection="1">
      <alignment horizontal="center" vertical="center" wrapText="1"/>
      <protection hidden="1"/>
    </xf>
    <xf numFmtId="38" fontId="21" fillId="6" borderId="51" xfId="1" applyFont="1" applyFill="1" applyBorder="1" applyAlignment="1" applyProtection="1">
      <alignment horizontal="center" vertical="center" wrapText="1"/>
      <protection hidden="1"/>
    </xf>
    <xf numFmtId="38" fontId="7" fillId="0" borderId="6" xfId="1" applyFont="1" applyBorder="1" applyAlignment="1" applyProtection="1">
      <alignment horizontal="center" vertical="center" textRotation="255" wrapText="1" readingOrder="1"/>
      <protection locked="0"/>
    </xf>
    <xf numFmtId="38" fontId="7" fillId="0" borderId="10" xfId="1" applyFont="1" applyBorder="1" applyAlignment="1" applyProtection="1">
      <alignment horizontal="center" vertical="center" textRotation="255" wrapText="1" readingOrder="1"/>
      <protection locked="0"/>
    </xf>
    <xf numFmtId="38" fontId="1" fillId="5" borderId="42" xfId="1" applyFont="1" applyFill="1" applyBorder="1" applyAlignment="1" applyProtection="1">
      <alignment horizontal="center" vertical="center" wrapText="1"/>
      <protection locked="0"/>
    </xf>
    <xf numFmtId="38" fontId="1" fillId="5" borderId="20" xfId="1" applyFont="1" applyFill="1" applyBorder="1" applyAlignment="1" applyProtection="1">
      <alignment horizontal="center" vertical="center" wrapText="1"/>
      <protection locked="0"/>
    </xf>
    <xf numFmtId="38" fontId="1" fillId="5" borderId="25" xfId="1" applyFont="1" applyFill="1" applyBorder="1" applyAlignment="1" applyProtection="1">
      <alignment horizontal="center" vertical="center" wrapText="1"/>
      <protection locked="0"/>
    </xf>
    <xf numFmtId="38" fontId="1" fillId="5" borderId="26" xfId="1" applyFont="1" applyFill="1" applyBorder="1" applyAlignment="1" applyProtection="1">
      <alignment horizontal="center" vertical="center" wrapText="1"/>
      <protection locked="0"/>
    </xf>
    <xf numFmtId="38" fontId="5" fillId="2" borderId="48" xfId="1" applyFont="1" applyFill="1" applyBorder="1" applyAlignment="1" applyProtection="1">
      <alignment horizontal="center" vertical="center" wrapText="1"/>
      <protection hidden="1"/>
    </xf>
    <xf numFmtId="38" fontId="5" fillId="2" borderId="45" xfId="1" applyFont="1" applyFill="1" applyBorder="1" applyAlignment="1" applyProtection="1">
      <alignment horizontal="center" vertical="center" wrapText="1"/>
      <protection hidden="1"/>
    </xf>
    <xf numFmtId="38" fontId="5" fillId="2" borderId="49" xfId="1" applyFont="1" applyFill="1" applyBorder="1" applyAlignment="1" applyProtection="1">
      <alignment horizontal="center" vertical="center" wrapText="1"/>
      <protection hidden="1"/>
    </xf>
    <xf numFmtId="38" fontId="5" fillId="2" borderId="46" xfId="1" applyFont="1" applyFill="1" applyBorder="1" applyAlignment="1" applyProtection="1">
      <alignment horizontal="center" vertical="center" wrapText="1"/>
      <protection hidden="1"/>
    </xf>
    <xf numFmtId="38" fontId="1" fillId="0" borderId="17" xfId="1" applyFont="1" applyBorder="1" applyAlignment="1" applyProtection="1">
      <alignment horizontal="center" vertical="center" wrapText="1"/>
      <protection locked="0"/>
    </xf>
    <xf numFmtId="38" fontId="1" fillId="0" borderId="18" xfId="1" applyFont="1" applyBorder="1" applyAlignment="1" applyProtection="1">
      <alignment horizontal="center" vertical="center" wrapText="1"/>
      <protection locked="0"/>
    </xf>
    <xf numFmtId="38" fontId="1" fillId="0" borderId="12" xfId="1" applyFont="1" applyBorder="1" applyAlignment="1" applyProtection="1">
      <alignment horizontal="justify" vertical="center" wrapText="1"/>
      <protection locked="0"/>
    </xf>
    <xf numFmtId="38" fontId="1" fillId="0" borderId="8" xfId="1" applyFont="1" applyBorder="1" applyAlignment="1" applyProtection="1">
      <alignment horizontal="justify" vertical="center" wrapText="1"/>
      <protection locked="0"/>
    </xf>
    <xf numFmtId="38" fontId="13" fillId="3" borderId="10" xfId="1" applyFont="1" applyFill="1" applyBorder="1" applyAlignment="1" applyProtection="1">
      <alignment horizontal="center" vertical="center" wrapText="1"/>
      <protection hidden="1"/>
    </xf>
    <xf numFmtId="38" fontId="13" fillId="3" borderId="37" xfId="1" applyFont="1" applyFill="1" applyBorder="1" applyAlignment="1" applyProtection="1">
      <alignment horizontal="center" vertical="center" wrapText="1"/>
      <protection hidden="1"/>
    </xf>
    <xf numFmtId="38" fontId="2" fillId="0" borderId="11" xfId="1" applyFont="1" applyBorder="1" applyAlignment="1" applyProtection="1">
      <alignment horizontal="justify" vertical="center" wrapText="1"/>
      <protection locked="0"/>
    </xf>
    <xf numFmtId="38" fontId="2" fillId="0" borderId="7" xfId="1" applyFont="1" applyBorder="1" applyAlignment="1" applyProtection="1">
      <alignment horizontal="justify" vertical="center" wrapText="1"/>
      <protection locked="0"/>
    </xf>
    <xf numFmtId="38" fontId="1" fillId="0" borderId="11" xfId="1" applyFont="1" applyBorder="1" applyAlignment="1" applyProtection="1">
      <alignment horizontal="justify" vertical="center" wrapText="1"/>
      <protection locked="0"/>
    </xf>
    <xf numFmtId="38" fontId="1" fillId="0" borderId="7" xfId="1" applyFont="1" applyBorder="1" applyAlignment="1" applyProtection="1">
      <alignment horizontal="justify" vertical="center" wrapText="1"/>
      <protection locked="0"/>
    </xf>
    <xf numFmtId="38" fontId="1" fillId="0" borderId="33" xfId="1" applyFont="1" applyBorder="1" applyAlignment="1" applyProtection="1">
      <alignment horizontal="left" vertical="center" wrapText="1"/>
      <protection locked="0"/>
    </xf>
    <xf numFmtId="38" fontId="1" fillId="0" borderId="34" xfId="1" applyFont="1" applyBorder="1" applyAlignment="1" applyProtection="1">
      <alignment horizontal="left" vertical="center" wrapText="1"/>
      <protection locked="0"/>
    </xf>
    <xf numFmtId="38" fontId="2" fillId="0" borderId="0" xfId="1" applyFont="1" applyFill="1" applyBorder="1" applyAlignment="1" applyProtection="1">
      <alignment horizontal="center" vertical="center" wrapText="1"/>
      <protection locked="0"/>
    </xf>
    <xf numFmtId="38" fontId="1" fillId="0" borderId="39" xfId="1" applyFont="1" applyBorder="1" applyAlignment="1" applyProtection="1">
      <alignment horizontal="center" vertical="center" wrapText="1"/>
      <protection locked="0"/>
    </xf>
    <xf numFmtId="38" fontId="1" fillId="0" borderId="3" xfId="1" applyFont="1" applyBorder="1" applyAlignment="1" applyProtection="1">
      <alignment horizontal="center" vertical="center" textRotation="255" wrapText="1"/>
      <protection locked="0"/>
    </xf>
    <xf numFmtId="38" fontId="1" fillId="0" borderId="10" xfId="1" applyFont="1" applyBorder="1" applyAlignment="1" applyProtection="1">
      <alignment horizontal="center" vertical="center" textRotation="255" wrapText="1"/>
      <protection locked="0"/>
    </xf>
    <xf numFmtId="38" fontId="4" fillId="0" borderId="4" xfId="1" applyFont="1" applyBorder="1" applyAlignment="1" applyProtection="1">
      <alignment horizontal="center" vertical="center" textRotation="255" wrapText="1"/>
      <protection locked="0"/>
    </xf>
    <xf numFmtId="38" fontId="5" fillId="0" borderId="3" xfId="1" applyFont="1" applyBorder="1" applyAlignment="1" applyProtection="1">
      <alignment horizontal="center" vertical="center" wrapText="1"/>
      <protection locked="0"/>
    </xf>
    <xf numFmtId="38" fontId="5" fillId="0" borderId="10" xfId="1" applyFont="1" applyBorder="1" applyAlignment="1" applyProtection="1">
      <alignment horizontal="center" vertical="center" wrapText="1"/>
      <protection locked="0"/>
    </xf>
    <xf numFmtId="38" fontId="5" fillId="0" borderId="5" xfId="1" applyFont="1" applyBorder="1" applyAlignment="1" applyProtection="1">
      <alignment horizontal="center" vertical="center" wrapText="1"/>
      <protection locked="0"/>
    </xf>
    <xf numFmtId="38" fontId="5" fillId="4" borderId="3" xfId="1" applyFont="1" applyFill="1" applyBorder="1" applyAlignment="1" applyProtection="1">
      <alignment horizontal="center" vertical="center" wrapText="1"/>
    </xf>
    <xf numFmtId="38" fontId="5" fillId="4" borderId="10" xfId="1" applyFont="1" applyFill="1" applyBorder="1" applyAlignment="1" applyProtection="1">
      <alignment horizontal="center" vertical="center" wrapText="1"/>
    </xf>
    <xf numFmtId="38" fontId="5" fillId="4" borderId="8" xfId="1" applyFont="1" applyFill="1" applyBorder="1" applyAlignment="1" applyProtection="1">
      <alignment horizontal="center" vertical="center" wrapText="1"/>
    </xf>
    <xf numFmtId="38" fontId="6" fillId="0" borderId="10" xfId="1" applyFont="1" applyBorder="1" applyAlignment="1" applyProtection="1">
      <alignment horizontal="center" vertical="center" wrapText="1"/>
      <protection locked="0"/>
    </xf>
    <xf numFmtId="38" fontId="6" fillId="0" borderId="4" xfId="1" applyFont="1" applyBorder="1" applyAlignment="1" applyProtection="1">
      <alignment horizontal="center" vertical="center" wrapText="1"/>
      <protection locked="0"/>
    </xf>
    <xf numFmtId="38" fontId="5" fillId="4" borderId="9" xfId="1" applyFont="1" applyFill="1" applyBorder="1" applyAlignment="1" applyProtection="1">
      <alignment horizontal="center" vertical="center" wrapText="1"/>
    </xf>
    <xf numFmtId="38" fontId="5" fillId="4" borderId="19" xfId="1" applyFont="1" applyFill="1" applyBorder="1" applyAlignment="1" applyProtection="1">
      <alignment horizontal="center" vertical="center" wrapText="1"/>
    </xf>
    <xf numFmtId="38" fontId="6" fillId="4" borderId="19" xfId="1" applyFont="1" applyFill="1" applyBorder="1" applyAlignment="1" applyProtection="1">
      <alignment horizontal="center" vertical="center" wrapText="1"/>
    </xf>
    <xf numFmtId="38" fontId="6" fillId="4" borderId="12" xfId="1" applyFont="1" applyFill="1" applyBorder="1" applyAlignment="1" applyProtection="1">
      <alignment horizontal="center" vertical="center" wrapText="1"/>
    </xf>
    <xf numFmtId="38" fontId="13" fillId="3" borderId="3" xfId="1" applyFont="1" applyFill="1" applyBorder="1" applyAlignment="1" applyProtection="1">
      <alignment horizontal="left" vertical="center" wrapText="1"/>
      <protection hidden="1"/>
    </xf>
    <xf numFmtId="38" fontId="13" fillId="3" borderId="10" xfId="1" applyFont="1" applyFill="1" applyBorder="1" applyAlignment="1" applyProtection="1">
      <alignment horizontal="left" vertical="center" wrapText="1"/>
      <protection hidden="1"/>
    </xf>
    <xf numFmtId="38" fontId="13" fillId="3" borderId="5" xfId="1" applyFont="1" applyFill="1" applyBorder="1" applyAlignment="1" applyProtection="1">
      <alignment horizontal="left" vertical="center" wrapText="1"/>
      <protection hidden="1"/>
    </xf>
    <xf numFmtId="38" fontId="5" fillId="4" borderId="41" xfId="1" applyFont="1" applyFill="1" applyBorder="1" applyAlignment="1" applyProtection="1">
      <alignment horizontal="center" vertical="center" wrapText="1"/>
      <protection hidden="1"/>
    </xf>
    <xf numFmtId="38" fontId="5" fillId="4" borderId="14" xfId="1" applyFont="1" applyFill="1" applyBorder="1" applyAlignment="1" applyProtection="1">
      <alignment horizontal="center" vertical="center" wrapText="1"/>
      <protection hidden="1"/>
    </xf>
    <xf numFmtId="38" fontId="5" fillId="4" borderId="23" xfId="1" applyFont="1" applyFill="1" applyBorder="1" applyAlignment="1" applyProtection="1">
      <alignment horizontal="center" vertical="center" wrapText="1"/>
      <protection hidden="1"/>
    </xf>
    <xf numFmtId="38" fontId="18" fillId="6" borderId="56" xfId="1" applyFont="1" applyFill="1" applyBorder="1" applyAlignment="1" applyProtection="1">
      <alignment horizontal="center" vertical="center" wrapText="1"/>
      <protection hidden="1"/>
    </xf>
    <xf numFmtId="38" fontId="18" fillId="6" borderId="57" xfId="1" applyFont="1" applyFill="1" applyBorder="1" applyAlignment="1" applyProtection="1">
      <alignment horizontal="center" vertical="center" wrapText="1"/>
      <protection hidden="1"/>
    </xf>
    <xf numFmtId="38" fontId="15" fillId="0" borderId="26" xfId="1" applyFont="1" applyBorder="1" applyAlignment="1" applyProtection="1">
      <alignment horizontal="left" vertical="center"/>
      <protection locked="0"/>
    </xf>
    <xf numFmtId="38" fontId="1" fillId="0" borderId="2" xfId="1" applyFont="1" applyBorder="1" applyAlignment="1" applyProtection="1">
      <alignment horizontal="justify" vertical="center" wrapText="1"/>
      <protection locked="0"/>
    </xf>
    <xf numFmtId="38" fontId="1" fillId="0" borderId="16" xfId="1" applyFont="1" applyBorder="1" applyAlignment="1" applyProtection="1">
      <alignment horizontal="justify" vertical="center" wrapText="1"/>
      <protection locked="0"/>
    </xf>
    <xf numFmtId="38" fontId="1" fillId="0" borderId="9" xfId="1" applyFont="1" applyBorder="1" applyAlignment="1" applyProtection="1">
      <alignment horizontal="center" vertical="center" wrapText="1"/>
      <protection locked="0"/>
    </xf>
    <xf numFmtId="38" fontId="4" fillId="0" borderId="13" xfId="1" applyFont="1" applyBorder="1" applyAlignment="1" applyProtection="1">
      <alignment vertical="center" wrapText="1"/>
      <protection locked="0"/>
    </xf>
    <xf numFmtId="38" fontId="4" fillId="0" borderId="19" xfId="1" applyFont="1" applyBorder="1" applyAlignment="1" applyProtection="1">
      <alignment vertical="center" wrapText="1"/>
      <protection locked="0"/>
    </xf>
    <xf numFmtId="38" fontId="4" fillId="0" borderId="30" xfId="1" applyFont="1" applyBorder="1" applyAlignment="1" applyProtection="1">
      <alignment vertical="center" wrapText="1"/>
      <protection locked="0"/>
    </xf>
    <xf numFmtId="38" fontId="1" fillId="0" borderId="3" xfId="1" applyFont="1" applyBorder="1" applyAlignment="1" applyProtection="1">
      <alignment horizontal="center" vertical="center" wrapText="1"/>
      <protection locked="0"/>
    </xf>
    <xf numFmtId="38" fontId="1" fillId="0" borderId="10" xfId="1" applyFont="1" applyBorder="1" applyAlignment="1" applyProtection="1">
      <alignment horizontal="center" vertical="center" wrapText="1"/>
      <protection locked="0"/>
    </xf>
    <xf numFmtId="38" fontId="1" fillId="4" borderId="3" xfId="1" applyFont="1" applyFill="1" applyBorder="1" applyAlignment="1" applyProtection="1">
      <alignment horizontal="center" vertical="center" wrapText="1"/>
      <protection locked="0"/>
    </xf>
    <xf numFmtId="38" fontId="1" fillId="4" borderId="10" xfId="1" applyFont="1" applyFill="1" applyBorder="1" applyAlignment="1" applyProtection="1">
      <alignment horizontal="center" vertical="center" wrapText="1"/>
      <protection locked="0"/>
    </xf>
    <xf numFmtId="38" fontId="1" fillId="4" borderId="9" xfId="1" applyFont="1" applyFill="1" applyBorder="1" applyAlignment="1" applyProtection="1">
      <alignment horizontal="center" vertical="center" wrapText="1"/>
      <protection locked="0"/>
    </xf>
    <xf numFmtId="38" fontId="1" fillId="4" borderId="32" xfId="1" applyFont="1" applyFill="1" applyBorder="1" applyAlignment="1" applyProtection="1">
      <alignment horizontal="center" vertical="center" wrapText="1"/>
      <protection locked="0"/>
    </xf>
    <xf numFmtId="38" fontId="1" fillId="4" borderId="19" xfId="1" applyFont="1" applyFill="1" applyBorder="1" applyAlignment="1" applyProtection="1">
      <alignment horizontal="center" vertical="center" wrapText="1"/>
      <protection locked="0"/>
    </xf>
    <xf numFmtId="38" fontId="1" fillId="4" borderId="24" xfId="1" applyFont="1" applyFill="1" applyBorder="1" applyAlignment="1" applyProtection="1">
      <alignment horizontal="center" vertical="center" wrapText="1"/>
      <protection locked="0"/>
    </xf>
    <xf numFmtId="49" fontId="19" fillId="6" borderId="55" xfId="1" applyNumberFormat="1" applyFont="1" applyFill="1" applyBorder="1" applyAlignment="1" applyProtection="1">
      <alignment horizontal="center" vertical="center" wrapText="1"/>
      <protection locked="0"/>
    </xf>
    <xf numFmtId="49" fontId="18" fillId="6" borderId="57" xfId="1" applyNumberFormat="1" applyFont="1" applyFill="1" applyBorder="1" applyAlignment="1" applyProtection="1">
      <alignment horizontal="center" vertical="center" wrapText="1"/>
      <protection locked="0"/>
    </xf>
    <xf numFmtId="49" fontId="19" fillId="6" borderId="50" xfId="1" applyNumberFormat="1" applyFont="1" applyFill="1" applyBorder="1" applyAlignment="1" applyProtection="1">
      <alignment horizontal="center" vertical="center" wrapText="1"/>
      <protection locked="0"/>
    </xf>
    <xf numFmtId="38" fontId="21" fillId="6" borderId="61" xfId="1" applyFont="1" applyFill="1" applyBorder="1" applyAlignment="1" applyProtection="1">
      <alignment horizontal="center" vertical="center" wrapText="1"/>
      <protection hidden="1"/>
    </xf>
    <xf numFmtId="38" fontId="21" fillId="6" borderId="62" xfId="1" applyFont="1" applyFill="1" applyBorder="1" applyAlignment="1" applyProtection="1">
      <alignment horizontal="center" vertical="center" wrapText="1"/>
      <protection hidden="1"/>
    </xf>
    <xf numFmtId="38" fontId="13" fillId="3" borderId="3" xfId="1" applyFont="1" applyFill="1" applyBorder="1" applyAlignment="1" applyProtection="1">
      <alignment horizontal="center" vertical="center" wrapText="1"/>
      <protection hidden="1"/>
    </xf>
    <xf numFmtId="38" fontId="26" fillId="4" borderId="41" xfId="1" applyFont="1" applyFill="1" applyBorder="1" applyAlignment="1" applyProtection="1">
      <alignment horizontal="center" vertical="center" wrapText="1"/>
      <protection hidden="1"/>
    </xf>
    <xf numFmtId="38" fontId="26" fillId="4" borderId="14" xfId="1" applyFont="1" applyFill="1" applyBorder="1" applyAlignment="1" applyProtection="1">
      <alignment horizontal="center" vertical="center" wrapText="1"/>
      <protection hidden="1"/>
    </xf>
    <xf numFmtId="38" fontId="26" fillId="4" borderId="23" xfId="1" applyFont="1" applyFill="1" applyBorder="1" applyAlignment="1" applyProtection="1">
      <alignment horizontal="center" vertical="center" wrapText="1"/>
      <protection hidden="1"/>
    </xf>
    <xf numFmtId="38" fontId="5" fillId="4" borderId="3" xfId="1" applyFont="1" applyFill="1" applyBorder="1" applyAlignment="1" applyProtection="1">
      <alignment horizontal="center" vertical="center" wrapText="1"/>
      <protection locked="0"/>
    </xf>
    <xf numFmtId="38" fontId="5" fillId="4" borderId="10" xfId="1" applyFont="1" applyFill="1" applyBorder="1" applyAlignment="1" applyProtection="1">
      <alignment horizontal="center" vertical="center" wrapText="1"/>
      <protection locked="0"/>
    </xf>
    <xf numFmtId="38" fontId="5" fillId="4" borderId="8" xfId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38" fontId="26" fillId="6" borderId="56" xfId="1" applyFont="1" applyFill="1" applyBorder="1" applyAlignment="1" applyProtection="1">
      <alignment horizontal="center" vertical="center" wrapText="1"/>
      <protection hidden="1"/>
    </xf>
    <xf numFmtId="38" fontId="26" fillId="6" borderId="57" xfId="1" applyFont="1" applyFill="1" applyBorder="1" applyAlignment="1" applyProtection="1">
      <alignment horizontal="center" vertical="center" wrapTex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154213</xdr:colOff>
      <xdr:row>13</xdr:row>
      <xdr:rowOff>181429</xdr:rowOff>
    </xdr:from>
    <xdr:to>
      <xdr:col>9</xdr:col>
      <xdr:colOff>3610429</xdr:colOff>
      <xdr:row>13</xdr:row>
      <xdr:rowOff>562429</xdr:rowOff>
    </xdr:to>
    <xdr:sp macro="" textlink="">
      <xdr:nvSpPr>
        <xdr:cNvPr id="2" name="右矢印 1"/>
        <xdr:cNvSpPr/>
      </xdr:nvSpPr>
      <xdr:spPr>
        <a:xfrm>
          <a:off x="8650513" y="6734629"/>
          <a:ext cx="3456216" cy="381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152398</xdr:colOff>
      <xdr:row>15</xdr:row>
      <xdr:rowOff>587830</xdr:rowOff>
    </xdr:from>
    <xdr:to>
      <xdr:col>9</xdr:col>
      <xdr:colOff>3628571</xdr:colOff>
      <xdr:row>16</xdr:row>
      <xdr:rowOff>361044</xdr:rowOff>
    </xdr:to>
    <xdr:sp macro="" textlink="">
      <xdr:nvSpPr>
        <xdr:cNvPr id="3" name="右矢印 2"/>
        <xdr:cNvSpPr/>
      </xdr:nvSpPr>
      <xdr:spPr>
        <a:xfrm>
          <a:off x="8648698" y="8360230"/>
          <a:ext cx="3476173" cy="382814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154213</xdr:colOff>
      <xdr:row>13</xdr:row>
      <xdr:rowOff>181429</xdr:rowOff>
    </xdr:from>
    <xdr:to>
      <xdr:col>9</xdr:col>
      <xdr:colOff>3610429</xdr:colOff>
      <xdr:row>13</xdr:row>
      <xdr:rowOff>562429</xdr:rowOff>
    </xdr:to>
    <xdr:sp macro="" textlink="">
      <xdr:nvSpPr>
        <xdr:cNvPr id="2" name="右矢印 1"/>
        <xdr:cNvSpPr/>
      </xdr:nvSpPr>
      <xdr:spPr>
        <a:xfrm>
          <a:off x="8650513" y="6734629"/>
          <a:ext cx="3456216" cy="381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152398</xdr:colOff>
      <xdr:row>15</xdr:row>
      <xdr:rowOff>587830</xdr:rowOff>
    </xdr:from>
    <xdr:to>
      <xdr:col>9</xdr:col>
      <xdr:colOff>3628571</xdr:colOff>
      <xdr:row>16</xdr:row>
      <xdr:rowOff>361044</xdr:rowOff>
    </xdr:to>
    <xdr:sp macro="" textlink="">
      <xdr:nvSpPr>
        <xdr:cNvPr id="3" name="右矢印 2"/>
        <xdr:cNvSpPr/>
      </xdr:nvSpPr>
      <xdr:spPr>
        <a:xfrm>
          <a:off x="8648698" y="8360230"/>
          <a:ext cx="3476173" cy="382814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154213</xdr:colOff>
      <xdr:row>13</xdr:row>
      <xdr:rowOff>181429</xdr:rowOff>
    </xdr:from>
    <xdr:to>
      <xdr:col>9</xdr:col>
      <xdr:colOff>3610429</xdr:colOff>
      <xdr:row>13</xdr:row>
      <xdr:rowOff>562429</xdr:rowOff>
    </xdr:to>
    <xdr:sp macro="" textlink="">
      <xdr:nvSpPr>
        <xdr:cNvPr id="6" name="右矢印 5"/>
        <xdr:cNvSpPr/>
      </xdr:nvSpPr>
      <xdr:spPr>
        <a:xfrm>
          <a:off x="8656863" y="6366329"/>
          <a:ext cx="3456216" cy="381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152398</xdr:colOff>
      <xdr:row>15</xdr:row>
      <xdr:rowOff>587830</xdr:rowOff>
    </xdr:from>
    <xdr:to>
      <xdr:col>9</xdr:col>
      <xdr:colOff>3628571</xdr:colOff>
      <xdr:row>16</xdr:row>
      <xdr:rowOff>361044</xdr:rowOff>
    </xdr:to>
    <xdr:sp macro="" textlink="">
      <xdr:nvSpPr>
        <xdr:cNvPr id="7" name="右矢印 6"/>
        <xdr:cNvSpPr/>
      </xdr:nvSpPr>
      <xdr:spPr>
        <a:xfrm>
          <a:off x="8655048" y="7991930"/>
          <a:ext cx="3476173" cy="382814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0</xdr:row>
      <xdr:rowOff>72572</xdr:rowOff>
    </xdr:from>
    <xdr:to>
      <xdr:col>9</xdr:col>
      <xdr:colOff>2757714</xdr:colOff>
      <xdr:row>0</xdr:row>
      <xdr:rowOff>544286</xdr:rowOff>
    </xdr:to>
    <xdr:sp macro="" textlink="">
      <xdr:nvSpPr>
        <xdr:cNvPr id="5" name="テキスト ボックス 15784"/>
        <xdr:cNvSpPr txBox="1">
          <a:spLocks noChangeArrowheads="1"/>
        </xdr:cNvSpPr>
      </xdr:nvSpPr>
      <xdr:spPr bwMode="auto">
        <a:xfrm>
          <a:off x="0" y="72572"/>
          <a:ext cx="11266714" cy="471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2000" kern="100"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《</a:t>
          </a:r>
          <a:r>
            <a:rPr lang="ja-JP" altLang="en-US" sz="2000" kern="100"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補助金精算内訳書</a:t>
          </a:r>
          <a:r>
            <a:rPr lang="ja-JP" sz="2000" kern="100"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　記入例</a:t>
          </a:r>
          <a:r>
            <a:rPr lang="ja-JP" altLang="en-US" sz="2000" kern="100"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①</a:t>
          </a:r>
          <a:r>
            <a:rPr lang="en-US" altLang="ja-JP" sz="2000" kern="100"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》</a:t>
          </a:r>
          <a:r>
            <a:rPr lang="ja-JP" altLang="en-US" sz="2000" kern="100"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　　</a:t>
          </a:r>
          <a:r>
            <a:rPr lang="ja-JP" altLang="en-US" sz="2000" b="1" u="sng" kern="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前年度繰越金及び今年度補助金を全額執行した場合</a:t>
          </a:r>
          <a:endParaRPr lang="ja-JP" sz="20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3265714</xdr:colOff>
      <xdr:row>0</xdr:row>
      <xdr:rowOff>72571</xdr:rowOff>
    </xdr:from>
    <xdr:to>
      <xdr:col>12</xdr:col>
      <xdr:colOff>399143</xdr:colOff>
      <xdr:row>0</xdr:row>
      <xdr:rowOff>526143</xdr:rowOff>
    </xdr:to>
    <xdr:sp macro="" textlink="">
      <xdr:nvSpPr>
        <xdr:cNvPr id="10" name="テキスト ボックス 66"/>
        <xdr:cNvSpPr txBox="1"/>
      </xdr:nvSpPr>
      <xdr:spPr>
        <a:xfrm>
          <a:off x="11774714" y="72571"/>
          <a:ext cx="3156858" cy="453572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ysClr val="windowText" lastClr="00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b="1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教育委員会より配布</a:t>
          </a:r>
          <a:r>
            <a:rPr lang="ja-JP" sz="1400" b="1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・提出要</a:t>
          </a:r>
          <a:endParaRPr 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9</xdr:col>
      <xdr:colOff>3283858</xdr:colOff>
      <xdr:row>11</xdr:row>
      <xdr:rowOff>72571</xdr:rowOff>
    </xdr:from>
    <xdr:to>
      <xdr:col>12</xdr:col>
      <xdr:colOff>154214</xdr:colOff>
      <xdr:row>12</xdr:row>
      <xdr:rowOff>380999</xdr:rowOff>
    </xdr:to>
    <xdr:sp macro="" textlink="">
      <xdr:nvSpPr>
        <xdr:cNvPr id="8" name="角丸四角形吹き出し 11"/>
        <xdr:cNvSpPr>
          <a:spLocks noChangeArrowheads="1"/>
        </xdr:cNvSpPr>
      </xdr:nvSpPr>
      <xdr:spPr bwMode="auto">
        <a:xfrm>
          <a:off x="11792858" y="5905500"/>
          <a:ext cx="2893785" cy="825499"/>
        </a:xfrm>
        <a:prstGeom prst="wedgeRoundRectCallout">
          <a:avLst>
            <a:gd name="adj1" fmla="val -19526"/>
            <a:gd name="adj2" fmla="val 89918"/>
            <a:gd name="adj3" fmla="val 16667"/>
          </a:avLst>
        </a:prstGeom>
        <a:solidFill>
          <a:schemeClr val="tx1"/>
        </a:solidFill>
        <a:ln w="25400" algn="ctr">
          <a:noFill/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報酬や地域貢献事業の残額は</a:t>
          </a:r>
          <a:endParaRPr lang="en-US" altLang="ja-JP" sz="1400" b="1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すべて返還</a:t>
          </a:r>
        </a:p>
      </xdr:txBody>
    </xdr:sp>
    <xdr:clientData/>
  </xdr:twoCellAnchor>
  <xdr:twoCellAnchor>
    <xdr:from>
      <xdr:col>9</xdr:col>
      <xdr:colOff>2004786</xdr:colOff>
      <xdr:row>8</xdr:row>
      <xdr:rowOff>326571</xdr:rowOff>
    </xdr:from>
    <xdr:to>
      <xdr:col>12</xdr:col>
      <xdr:colOff>117929</xdr:colOff>
      <xdr:row>10</xdr:row>
      <xdr:rowOff>381000</xdr:rowOff>
    </xdr:to>
    <xdr:sp macro="" textlink="">
      <xdr:nvSpPr>
        <xdr:cNvPr id="9" name="角丸四角形吹き出し 11"/>
        <xdr:cNvSpPr>
          <a:spLocks noChangeArrowheads="1"/>
        </xdr:cNvSpPr>
      </xdr:nvSpPr>
      <xdr:spPr bwMode="auto">
        <a:xfrm>
          <a:off x="10513786" y="4426857"/>
          <a:ext cx="4136572" cy="1270000"/>
        </a:xfrm>
        <a:prstGeom prst="wedgeRoundRectCallout">
          <a:avLst>
            <a:gd name="adj1" fmla="val 11194"/>
            <a:gd name="adj2" fmla="val -75082"/>
            <a:gd name="adj3" fmla="val 16667"/>
          </a:avLst>
        </a:prstGeom>
        <a:solidFill>
          <a:schemeClr val="tx1"/>
        </a:solidFill>
        <a:ln w="25400" algn="ctr">
          <a:noFill/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今年度の支出額が繰越金＋補助金の額を</a:t>
          </a:r>
          <a:endParaRPr lang="en-US" altLang="ja-JP" sz="1400" b="1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上回った場合（利息分の利用等）の返還額は、</a:t>
          </a:r>
          <a:endParaRPr lang="en-US" altLang="ja-JP" sz="1400" b="1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マイナスではなく「０」と記入</a:t>
          </a:r>
          <a:endParaRPr lang="en-US" altLang="ja-JP" sz="1400" b="1" i="0" u="none" strike="noStrike" baseline="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453572</xdr:colOff>
      <xdr:row>4</xdr:row>
      <xdr:rowOff>36286</xdr:rowOff>
    </xdr:from>
    <xdr:to>
      <xdr:col>5</xdr:col>
      <xdr:colOff>852715</xdr:colOff>
      <xdr:row>6</xdr:row>
      <xdr:rowOff>105320</xdr:rowOff>
    </xdr:to>
    <xdr:sp macro="" textlink="">
      <xdr:nvSpPr>
        <xdr:cNvPr id="12" name="AutoShape 14962"/>
        <xdr:cNvSpPr>
          <a:spLocks noChangeArrowheads="1"/>
        </xdr:cNvSpPr>
      </xdr:nvSpPr>
      <xdr:spPr bwMode="auto">
        <a:xfrm>
          <a:off x="2322286" y="1705429"/>
          <a:ext cx="2621643" cy="1284605"/>
        </a:xfrm>
        <a:prstGeom prst="wedgeRoundRectCallout">
          <a:avLst>
            <a:gd name="adj1" fmla="val -7096"/>
            <a:gd name="adj2" fmla="val 88000"/>
            <a:gd name="adj3" fmla="val 16667"/>
          </a:avLst>
        </a:prstGeom>
        <a:solidFill>
          <a:schemeClr val="tx1"/>
        </a:solidFill>
        <a:ln w="25400">
          <a:noFill/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繰越額は通帳の残額ではなく、前年度の補助金精算書の繰越額をご記入ください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3701143</xdr:colOff>
      <xdr:row>4</xdr:row>
      <xdr:rowOff>154214</xdr:rowOff>
    </xdr:from>
    <xdr:to>
      <xdr:col>11</xdr:col>
      <xdr:colOff>653144</xdr:colOff>
      <xdr:row>5</xdr:row>
      <xdr:rowOff>235857</xdr:rowOff>
    </xdr:to>
    <xdr:sp macro="" textlink="">
      <xdr:nvSpPr>
        <xdr:cNvPr id="13" name="角丸四角形吹き出し 11"/>
        <xdr:cNvSpPr>
          <a:spLocks noChangeArrowheads="1"/>
        </xdr:cNvSpPr>
      </xdr:nvSpPr>
      <xdr:spPr bwMode="auto">
        <a:xfrm>
          <a:off x="12210143" y="1823357"/>
          <a:ext cx="1859644" cy="689429"/>
        </a:xfrm>
        <a:prstGeom prst="wedgeRoundRectCallout">
          <a:avLst>
            <a:gd name="adj1" fmla="val -19526"/>
            <a:gd name="adj2" fmla="val 89918"/>
            <a:gd name="adj3" fmla="val 16667"/>
          </a:avLst>
        </a:prstGeom>
        <a:solidFill>
          <a:schemeClr val="tx1"/>
        </a:solidFill>
        <a:ln w="25400" algn="ctr">
          <a:noFill/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返還なし</a:t>
          </a:r>
          <a:endParaRPr lang="en-US" altLang="ja-JP" sz="1400" b="1" i="0" u="none" strike="noStrike" baseline="0">
            <a:solidFill>
              <a:schemeClr val="bg1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9</xdr:col>
      <xdr:colOff>154213</xdr:colOff>
      <xdr:row>13</xdr:row>
      <xdr:rowOff>181429</xdr:rowOff>
    </xdr:from>
    <xdr:to>
      <xdr:col>9</xdr:col>
      <xdr:colOff>3610429</xdr:colOff>
      <xdr:row>14</xdr:row>
      <xdr:rowOff>0</xdr:rowOff>
    </xdr:to>
    <xdr:sp macro="" textlink="">
      <xdr:nvSpPr>
        <xdr:cNvPr id="11" name="右矢印 10"/>
        <xdr:cNvSpPr/>
      </xdr:nvSpPr>
      <xdr:spPr>
        <a:xfrm>
          <a:off x="8650513" y="6467929"/>
          <a:ext cx="3456216" cy="381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152398</xdr:colOff>
      <xdr:row>15</xdr:row>
      <xdr:rowOff>587830</xdr:rowOff>
    </xdr:from>
    <xdr:to>
      <xdr:col>9</xdr:col>
      <xdr:colOff>3628571</xdr:colOff>
      <xdr:row>16</xdr:row>
      <xdr:rowOff>361044</xdr:rowOff>
    </xdr:to>
    <xdr:sp macro="" textlink="">
      <xdr:nvSpPr>
        <xdr:cNvPr id="14" name="右矢印 13"/>
        <xdr:cNvSpPr/>
      </xdr:nvSpPr>
      <xdr:spPr>
        <a:xfrm>
          <a:off x="8648698" y="8093530"/>
          <a:ext cx="3476173" cy="382814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154213</xdr:colOff>
      <xdr:row>13</xdr:row>
      <xdr:rowOff>181429</xdr:rowOff>
    </xdr:from>
    <xdr:to>
      <xdr:col>9</xdr:col>
      <xdr:colOff>3610429</xdr:colOff>
      <xdr:row>13</xdr:row>
      <xdr:rowOff>562429</xdr:rowOff>
    </xdr:to>
    <xdr:sp macro="" textlink="">
      <xdr:nvSpPr>
        <xdr:cNvPr id="2" name="右矢印 1"/>
        <xdr:cNvSpPr/>
      </xdr:nvSpPr>
      <xdr:spPr>
        <a:xfrm>
          <a:off x="8650513" y="7102929"/>
          <a:ext cx="3456216" cy="381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152398</xdr:colOff>
      <xdr:row>15</xdr:row>
      <xdr:rowOff>587830</xdr:rowOff>
    </xdr:from>
    <xdr:to>
      <xdr:col>9</xdr:col>
      <xdr:colOff>3628571</xdr:colOff>
      <xdr:row>16</xdr:row>
      <xdr:rowOff>361044</xdr:rowOff>
    </xdr:to>
    <xdr:sp macro="" textlink="">
      <xdr:nvSpPr>
        <xdr:cNvPr id="3" name="右矢印 2"/>
        <xdr:cNvSpPr/>
      </xdr:nvSpPr>
      <xdr:spPr>
        <a:xfrm>
          <a:off x="8648698" y="8728530"/>
          <a:ext cx="3476173" cy="382814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54427</xdr:colOff>
      <xdr:row>0</xdr:row>
      <xdr:rowOff>18144</xdr:rowOff>
    </xdr:from>
    <xdr:to>
      <xdr:col>13</xdr:col>
      <xdr:colOff>63499</xdr:colOff>
      <xdr:row>1</xdr:row>
      <xdr:rowOff>154214</xdr:rowOff>
    </xdr:to>
    <xdr:sp macro="" textlink="">
      <xdr:nvSpPr>
        <xdr:cNvPr id="4" name="テキスト ボックス 15784"/>
        <xdr:cNvSpPr txBox="1">
          <a:spLocks noChangeArrowheads="1"/>
        </xdr:cNvSpPr>
      </xdr:nvSpPr>
      <xdr:spPr bwMode="auto">
        <a:xfrm>
          <a:off x="54427" y="18144"/>
          <a:ext cx="14986001" cy="771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2000" kern="100"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《</a:t>
          </a:r>
          <a:r>
            <a:rPr lang="ja-JP" altLang="en-US" sz="2000" kern="100"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補助金精算内訳書</a:t>
          </a:r>
          <a:r>
            <a:rPr lang="ja-JP" sz="2000" kern="100"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　記入例</a:t>
          </a:r>
          <a:r>
            <a:rPr lang="ja-JP" altLang="en-US" sz="2000" kern="100"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②　</a:t>
          </a:r>
          <a:r>
            <a:rPr lang="en-US" altLang="ja-JP" sz="2000" kern="100"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》</a:t>
          </a:r>
          <a:r>
            <a:rPr lang="ja-JP" altLang="en-US" sz="2000" kern="100"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　　</a:t>
          </a:r>
          <a:r>
            <a:rPr lang="ja-JP" altLang="en-US" sz="2000" b="1" u="sng" kern="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前年度繰越金を執行し、その上で今年度補助金を執行したものの、</a:t>
          </a:r>
          <a:endParaRPr lang="en-US" altLang="ja-JP" sz="2000" b="1" u="sng" kern="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+mn-ea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altLang="ja-JP" sz="2000" b="1" u="none" kern="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                               </a:t>
          </a:r>
          <a:r>
            <a:rPr lang="ja-JP" altLang="en-US" sz="2000" b="1" u="sng" kern="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今年度補助金に残額がある場合</a:t>
          </a:r>
          <a:endParaRPr lang="ja-JP" sz="20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3673928</xdr:colOff>
      <xdr:row>0</xdr:row>
      <xdr:rowOff>54428</xdr:rowOff>
    </xdr:from>
    <xdr:to>
      <xdr:col>13</xdr:col>
      <xdr:colOff>416859</xdr:colOff>
      <xdr:row>0</xdr:row>
      <xdr:rowOff>508000</xdr:rowOff>
    </xdr:to>
    <xdr:sp macro="" textlink="">
      <xdr:nvSpPr>
        <xdr:cNvPr id="6" name="テキスト ボックス 66"/>
        <xdr:cNvSpPr txBox="1"/>
      </xdr:nvSpPr>
      <xdr:spPr>
        <a:xfrm>
          <a:off x="12182928" y="54428"/>
          <a:ext cx="3210860" cy="453572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ysClr val="windowText" lastClr="00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b="1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教育委員会より配布</a:t>
          </a:r>
          <a:r>
            <a:rPr lang="ja-JP" sz="1400" b="1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・提出要</a:t>
          </a:r>
          <a:endParaRPr 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9</xdr:col>
      <xdr:colOff>3456215</xdr:colOff>
      <xdr:row>11</xdr:row>
      <xdr:rowOff>81643</xdr:rowOff>
    </xdr:from>
    <xdr:to>
      <xdr:col>12</xdr:col>
      <xdr:colOff>281214</xdr:colOff>
      <xdr:row>12</xdr:row>
      <xdr:rowOff>353788</xdr:rowOff>
    </xdr:to>
    <xdr:sp macro="" textlink="">
      <xdr:nvSpPr>
        <xdr:cNvPr id="7" name="角丸四角形吹き出し 11"/>
        <xdr:cNvSpPr>
          <a:spLocks noChangeArrowheads="1"/>
        </xdr:cNvSpPr>
      </xdr:nvSpPr>
      <xdr:spPr bwMode="auto">
        <a:xfrm>
          <a:off x="11965215" y="5914572"/>
          <a:ext cx="2848428" cy="789216"/>
        </a:xfrm>
        <a:prstGeom prst="wedgeRoundRectCallout">
          <a:avLst>
            <a:gd name="adj1" fmla="val -19526"/>
            <a:gd name="adj2" fmla="val 89918"/>
            <a:gd name="adj3" fmla="val 16667"/>
          </a:avLst>
        </a:prstGeom>
        <a:solidFill>
          <a:schemeClr val="tx1"/>
        </a:solidFill>
        <a:ln w="25400" algn="ctr">
          <a:noFill/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報酬や地域貢献事業の残額は</a:t>
          </a:r>
          <a:endParaRPr lang="en-US" altLang="ja-JP" sz="1400" b="1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すべて返還</a:t>
          </a:r>
        </a:p>
      </xdr:txBody>
    </xdr:sp>
    <xdr:clientData/>
  </xdr:twoCellAnchor>
  <xdr:twoCellAnchor>
    <xdr:from>
      <xdr:col>9</xdr:col>
      <xdr:colOff>3510642</xdr:colOff>
      <xdr:row>4</xdr:row>
      <xdr:rowOff>317499</xdr:rowOff>
    </xdr:from>
    <xdr:to>
      <xdr:col>11</xdr:col>
      <xdr:colOff>798286</xdr:colOff>
      <xdr:row>5</xdr:row>
      <xdr:rowOff>498927</xdr:rowOff>
    </xdr:to>
    <xdr:sp macro="" textlink="">
      <xdr:nvSpPr>
        <xdr:cNvPr id="8" name="角丸四角形吹き出し 11"/>
        <xdr:cNvSpPr>
          <a:spLocks noChangeArrowheads="1"/>
        </xdr:cNvSpPr>
      </xdr:nvSpPr>
      <xdr:spPr bwMode="auto">
        <a:xfrm>
          <a:off x="12019642" y="1986642"/>
          <a:ext cx="2195287" cy="789214"/>
        </a:xfrm>
        <a:prstGeom prst="wedgeRoundRectCallout">
          <a:avLst>
            <a:gd name="adj1" fmla="val -19526"/>
            <a:gd name="adj2" fmla="val 89918"/>
            <a:gd name="adj3" fmla="val 16667"/>
          </a:avLst>
        </a:prstGeom>
        <a:solidFill>
          <a:schemeClr val="tx1"/>
        </a:solidFill>
        <a:ln w="25400" algn="ctr">
          <a:noFill/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今年度補助金額は</a:t>
          </a:r>
          <a:endParaRPr lang="en-US" altLang="ja-JP" sz="1400" b="1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一部返還</a:t>
          </a:r>
        </a:p>
      </xdr:txBody>
    </xdr:sp>
    <xdr:clientData/>
  </xdr:twoCellAnchor>
  <xdr:twoCellAnchor>
    <xdr:from>
      <xdr:col>3</xdr:col>
      <xdr:colOff>580572</xdr:colOff>
      <xdr:row>4</xdr:row>
      <xdr:rowOff>72571</xdr:rowOff>
    </xdr:from>
    <xdr:to>
      <xdr:col>5</xdr:col>
      <xdr:colOff>979715</xdr:colOff>
      <xdr:row>6</xdr:row>
      <xdr:rowOff>141605</xdr:rowOff>
    </xdr:to>
    <xdr:sp macro="" textlink="">
      <xdr:nvSpPr>
        <xdr:cNvPr id="9" name="AutoShape 14962"/>
        <xdr:cNvSpPr>
          <a:spLocks noChangeArrowheads="1"/>
        </xdr:cNvSpPr>
      </xdr:nvSpPr>
      <xdr:spPr bwMode="auto">
        <a:xfrm>
          <a:off x="2449286" y="1741714"/>
          <a:ext cx="2621643" cy="1284605"/>
        </a:xfrm>
        <a:prstGeom prst="wedgeRoundRectCallout">
          <a:avLst>
            <a:gd name="adj1" fmla="val -7096"/>
            <a:gd name="adj2" fmla="val 88000"/>
            <a:gd name="adj3" fmla="val 16667"/>
          </a:avLst>
        </a:prstGeom>
        <a:solidFill>
          <a:schemeClr val="tx1"/>
        </a:solidFill>
        <a:ln w="25400">
          <a:noFill/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繰越額は通帳の残額ではなく、前年度の補助金精算書の繰越額をご記入ください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154213</xdr:colOff>
      <xdr:row>13</xdr:row>
      <xdr:rowOff>181429</xdr:rowOff>
    </xdr:from>
    <xdr:to>
      <xdr:col>9</xdr:col>
      <xdr:colOff>3610429</xdr:colOff>
      <xdr:row>14</xdr:row>
      <xdr:rowOff>0</xdr:rowOff>
    </xdr:to>
    <xdr:sp macro="" textlink="">
      <xdr:nvSpPr>
        <xdr:cNvPr id="12" name="右矢印 11"/>
        <xdr:cNvSpPr/>
      </xdr:nvSpPr>
      <xdr:spPr>
        <a:xfrm>
          <a:off x="8650513" y="6467929"/>
          <a:ext cx="3456216" cy="381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152398</xdr:colOff>
      <xdr:row>15</xdr:row>
      <xdr:rowOff>587830</xdr:rowOff>
    </xdr:from>
    <xdr:to>
      <xdr:col>9</xdr:col>
      <xdr:colOff>3628571</xdr:colOff>
      <xdr:row>16</xdr:row>
      <xdr:rowOff>361044</xdr:rowOff>
    </xdr:to>
    <xdr:sp macro="" textlink="">
      <xdr:nvSpPr>
        <xdr:cNvPr id="13" name="右矢印 12"/>
        <xdr:cNvSpPr/>
      </xdr:nvSpPr>
      <xdr:spPr>
        <a:xfrm>
          <a:off x="8648698" y="8093530"/>
          <a:ext cx="3476173" cy="382814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154213</xdr:colOff>
      <xdr:row>13</xdr:row>
      <xdr:rowOff>181429</xdr:rowOff>
    </xdr:from>
    <xdr:to>
      <xdr:col>9</xdr:col>
      <xdr:colOff>3610429</xdr:colOff>
      <xdr:row>13</xdr:row>
      <xdr:rowOff>562429</xdr:rowOff>
    </xdr:to>
    <xdr:sp macro="" textlink="">
      <xdr:nvSpPr>
        <xdr:cNvPr id="4" name="右矢印 3"/>
        <xdr:cNvSpPr/>
      </xdr:nvSpPr>
      <xdr:spPr>
        <a:xfrm>
          <a:off x="8656863" y="6366329"/>
          <a:ext cx="3456216" cy="381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152398</xdr:colOff>
      <xdr:row>15</xdr:row>
      <xdr:rowOff>587830</xdr:rowOff>
    </xdr:from>
    <xdr:to>
      <xdr:col>9</xdr:col>
      <xdr:colOff>3628571</xdr:colOff>
      <xdr:row>16</xdr:row>
      <xdr:rowOff>361044</xdr:rowOff>
    </xdr:to>
    <xdr:sp macro="" textlink="">
      <xdr:nvSpPr>
        <xdr:cNvPr id="5" name="右矢印 4"/>
        <xdr:cNvSpPr/>
      </xdr:nvSpPr>
      <xdr:spPr>
        <a:xfrm>
          <a:off x="8655048" y="7991930"/>
          <a:ext cx="3476173" cy="382814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27213</xdr:colOff>
      <xdr:row>0</xdr:row>
      <xdr:rowOff>99785</xdr:rowOff>
    </xdr:from>
    <xdr:to>
      <xdr:col>9</xdr:col>
      <xdr:colOff>3474356</xdr:colOff>
      <xdr:row>0</xdr:row>
      <xdr:rowOff>553357</xdr:rowOff>
    </xdr:to>
    <xdr:sp macro="" textlink="">
      <xdr:nvSpPr>
        <xdr:cNvPr id="6" name="テキスト ボックス 15784"/>
        <xdr:cNvSpPr txBox="1">
          <a:spLocks noChangeArrowheads="1"/>
        </xdr:cNvSpPr>
      </xdr:nvSpPr>
      <xdr:spPr bwMode="auto">
        <a:xfrm>
          <a:off x="27213" y="99785"/>
          <a:ext cx="11956143" cy="453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ja-JP" sz="2000" kern="100"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《</a:t>
          </a:r>
          <a:r>
            <a:rPr lang="ja-JP" altLang="en-US" sz="2000" kern="100"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補助金精算内訳書</a:t>
          </a:r>
          <a:r>
            <a:rPr lang="ja-JP" sz="2000" kern="100">
              <a:effectLst/>
              <a:latin typeface="ＭＳ 明朝" panose="02020609040205080304" pitchFamily="17" charset="-128"/>
              <a:ea typeface="ＭＳ Ｐゴシック" panose="020B0600070205080204" pitchFamily="50" charset="-128"/>
              <a:cs typeface="Times New Roman" panose="02020603050405020304" pitchFamily="18" charset="0"/>
            </a:rPr>
            <a:t>　記入例</a:t>
          </a:r>
          <a:r>
            <a:rPr lang="ja-JP" altLang="en-US" sz="2000" kern="100"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③</a:t>
          </a:r>
          <a:r>
            <a:rPr lang="en-US" altLang="ja-JP" sz="2000" kern="100"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》</a:t>
          </a:r>
          <a:r>
            <a:rPr lang="ja-JP" altLang="en-US" sz="2000" kern="100"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　</a:t>
          </a:r>
          <a:r>
            <a:rPr lang="ja-JP" altLang="en-US" sz="2000" b="1" u="sng" kern="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+mn-ea"/>
              <a:cs typeface="Times New Roman" panose="02020603050405020304" pitchFamily="18" charset="0"/>
            </a:rPr>
            <a:t>今年度の執行が前年度繰越金で足り、今年度補助金が不要となった場合</a:t>
          </a:r>
          <a:endParaRPr lang="ja-JP" sz="2000" b="1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3292929</xdr:colOff>
      <xdr:row>0</xdr:row>
      <xdr:rowOff>27214</xdr:rowOff>
    </xdr:from>
    <xdr:to>
      <xdr:col>12</xdr:col>
      <xdr:colOff>407788</xdr:colOff>
      <xdr:row>0</xdr:row>
      <xdr:rowOff>498929</xdr:rowOff>
    </xdr:to>
    <xdr:sp macro="" textlink="">
      <xdr:nvSpPr>
        <xdr:cNvPr id="7" name="テキスト ボックス 66"/>
        <xdr:cNvSpPr txBox="1"/>
      </xdr:nvSpPr>
      <xdr:spPr>
        <a:xfrm>
          <a:off x="11801929" y="27214"/>
          <a:ext cx="3138288" cy="47171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ysClr val="windowText" lastClr="0000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b="1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教育委員会より配布</a:t>
          </a:r>
          <a:r>
            <a:rPr lang="ja-JP" sz="1400" b="1">
              <a:solidFill>
                <a:srgbClr val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・提出要</a:t>
          </a:r>
          <a:endParaRPr lang="ja-JP" sz="14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9</xdr:col>
      <xdr:colOff>3338285</xdr:colOff>
      <xdr:row>11</xdr:row>
      <xdr:rowOff>72572</xdr:rowOff>
    </xdr:from>
    <xdr:to>
      <xdr:col>12</xdr:col>
      <xdr:colOff>217714</xdr:colOff>
      <xdr:row>12</xdr:row>
      <xdr:rowOff>362858</xdr:rowOff>
    </xdr:to>
    <xdr:sp macro="" textlink="">
      <xdr:nvSpPr>
        <xdr:cNvPr id="8" name="角丸四角形吹き出し 11"/>
        <xdr:cNvSpPr>
          <a:spLocks noChangeArrowheads="1"/>
        </xdr:cNvSpPr>
      </xdr:nvSpPr>
      <xdr:spPr bwMode="auto">
        <a:xfrm>
          <a:off x="11847285" y="5905501"/>
          <a:ext cx="2902858" cy="807357"/>
        </a:xfrm>
        <a:prstGeom prst="wedgeRoundRectCallout">
          <a:avLst>
            <a:gd name="adj1" fmla="val -19526"/>
            <a:gd name="adj2" fmla="val 89918"/>
            <a:gd name="adj3" fmla="val 16667"/>
          </a:avLst>
        </a:prstGeom>
        <a:solidFill>
          <a:schemeClr val="tx1"/>
        </a:solidFill>
        <a:ln w="25400" algn="ctr">
          <a:noFill/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報酬や地域貢献事業の残額は</a:t>
          </a:r>
          <a:endParaRPr lang="en-US" altLang="ja-JP" sz="1400" b="1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すべて返還</a:t>
          </a:r>
        </a:p>
      </xdr:txBody>
    </xdr:sp>
    <xdr:clientData/>
  </xdr:twoCellAnchor>
  <xdr:twoCellAnchor>
    <xdr:from>
      <xdr:col>9</xdr:col>
      <xdr:colOff>3492501</xdr:colOff>
      <xdr:row>4</xdr:row>
      <xdr:rowOff>462643</xdr:rowOff>
    </xdr:from>
    <xdr:to>
      <xdr:col>11</xdr:col>
      <xdr:colOff>662214</xdr:colOff>
      <xdr:row>6</xdr:row>
      <xdr:rowOff>36286</xdr:rowOff>
    </xdr:to>
    <xdr:sp macro="" textlink="">
      <xdr:nvSpPr>
        <xdr:cNvPr id="9" name="角丸四角形吹き出し 11"/>
        <xdr:cNvSpPr>
          <a:spLocks noChangeArrowheads="1"/>
        </xdr:cNvSpPr>
      </xdr:nvSpPr>
      <xdr:spPr bwMode="auto">
        <a:xfrm>
          <a:off x="12001501" y="2131786"/>
          <a:ext cx="2077356" cy="789214"/>
        </a:xfrm>
        <a:prstGeom prst="wedgeRoundRectCallout">
          <a:avLst>
            <a:gd name="adj1" fmla="val -19526"/>
            <a:gd name="adj2" fmla="val 89918"/>
            <a:gd name="adj3" fmla="val 16667"/>
          </a:avLst>
        </a:prstGeom>
        <a:solidFill>
          <a:schemeClr val="tx1"/>
        </a:solidFill>
        <a:ln w="25400" algn="ctr">
          <a:noFill/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今年度補助金額は</a:t>
          </a:r>
          <a:endParaRPr lang="en-US" altLang="ja-JP" sz="1400" b="1" i="0" u="none" strike="noStrike" baseline="0">
            <a:solidFill>
              <a:schemeClr val="bg1"/>
            </a:solidFill>
            <a:latin typeface="+mn-ea"/>
            <a:ea typeface="+mn-ea"/>
          </a:endParaRPr>
        </a:p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+mn-ea"/>
              <a:ea typeface="+mn-ea"/>
            </a:rPr>
            <a:t>すべて返還</a:t>
          </a:r>
        </a:p>
      </xdr:txBody>
    </xdr:sp>
    <xdr:clientData/>
  </xdr:twoCellAnchor>
  <xdr:twoCellAnchor>
    <xdr:from>
      <xdr:col>3</xdr:col>
      <xdr:colOff>644072</xdr:colOff>
      <xdr:row>4</xdr:row>
      <xdr:rowOff>54429</xdr:rowOff>
    </xdr:from>
    <xdr:to>
      <xdr:col>5</xdr:col>
      <xdr:colOff>1043215</xdr:colOff>
      <xdr:row>6</xdr:row>
      <xdr:rowOff>123463</xdr:rowOff>
    </xdr:to>
    <xdr:sp macro="" textlink="">
      <xdr:nvSpPr>
        <xdr:cNvPr id="10" name="AutoShape 14962"/>
        <xdr:cNvSpPr>
          <a:spLocks noChangeArrowheads="1"/>
        </xdr:cNvSpPr>
      </xdr:nvSpPr>
      <xdr:spPr bwMode="auto">
        <a:xfrm>
          <a:off x="2512786" y="1723572"/>
          <a:ext cx="2621643" cy="1284605"/>
        </a:xfrm>
        <a:prstGeom prst="wedgeRoundRectCallout">
          <a:avLst>
            <a:gd name="adj1" fmla="val -7096"/>
            <a:gd name="adj2" fmla="val 88000"/>
            <a:gd name="adj3" fmla="val 16667"/>
          </a:avLst>
        </a:prstGeom>
        <a:solidFill>
          <a:schemeClr val="tx1"/>
        </a:solidFill>
        <a:ln w="25400">
          <a:noFill/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marL="0" marR="0" lvl="0" indent="0" algn="just" defTabSz="914400" eaLnBrk="1" fontAlgn="auto" latinLnBrk="0" hangingPunct="1">
            <a:lnSpc>
              <a:spcPts val="2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繰越額は通帳の残額ではなく、前年度の補助金精算書の繰越額をご記入ください</a:t>
          </a:r>
          <a:endParaRPr kumimoji="0" lang="en-US" altLang="ja-JP" sz="1400" b="1" i="0" u="none" strike="noStrike" kern="10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  <xdr:twoCellAnchor>
    <xdr:from>
      <xdr:col>9</xdr:col>
      <xdr:colOff>154213</xdr:colOff>
      <xdr:row>13</xdr:row>
      <xdr:rowOff>181429</xdr:rowOff>
    </xdr:from>
    <xdr:to>
      <xdr:col>9</xdr:col>
      <xdr:colOff>3610429</xdr:colOff>
      <xdr:row>13</xdr:row>
      <xdr:rowOff>562429</xdr:rowOff>
    </xdr:to>
    <xdr:sp macro="" textlink="">
      <xdr:nvSpPr>
        <xdr:cNvPr id="13" name="右矢印 12"/>
        <xdr:cNvSpPr/>
      </xdr:nvSpPr>
      <xdr:spPr>
        <a:xfrm>
          <a:off x="8650513" y="6467929"/>
          <a:ext cx="3456216" cy="381000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152398</xdr:colOff>
      <xdr:row>15</xdr:row>
      <xdr:rowOff>587830</xdr:rowOff>
    </xdr:from>
    <xdr:to>
      <xdr:col>9</xdr:col>
      <xdr:colOff>3628571</xdr:colOff>
      <xdr:row>16</xdr:row>
      <xdr:rowOff>361044</xdr:rowOff>
    </xdr:to>
    <xdr:sp macro="" textlink="">
      <xdr:nvSpPr>
        <xdr:cNvPr id="14" name="右矢印 13"/>
        <xdr:cNvSpPr/>
      </xdr:nvSpPr>
      <xdr:spPr>
        <a:xfrm>
          <a:off x="8648698" y="8093530"/>
          <a:ext cx="3476173" cy="382814"/>
        </a:xfrm>
        <a:prstGeom prst="right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view="pageBreakPreview" zoomScale="70" zoomScaleNormal="60" zoomScaleSheetLayoutView="70" workbookViewId="0">
      <selection activeCell="F15" sqref="F15"/>
    </sheetView>
  </sheetViews>
  <sheetFormatPr defaultColWidth="9" defaultRowHeight="13" x14ac:dyDescent="0.2"/>
  <cols>
    <col min="2" max="2" width="13.90625" customWidth="1"/>
    <col min="3" max="3" width="3.90625" customWidth="1"/>
    <col min="4" max="4" width="14.90625" customWidth="1"/>
    <col min="5" max="5" width="16.90625" customWidth="1"/>
    <col min="6" max="6" width="15.90625" customWidth="1"/>
    <col min="7" max="7" width="17.08984375" customWidth="1"/>
    <col min="8" max="9" width="15" customWidth="1"/>
    <col min="10" max="10" width="54.26953125" customWidth="1"/>
    <col min="11" max="11" width="16" customWidth="1"/>
    <col min="12" max="12" width="16" style="45" customWidth="1"/>
    <col min="13" max="14" width="6.36328125" customWidth="1"/>
  </cols>
  <sheetData>
    <row r="1" spans="1:13" s="75" customFormat="1" ht="21" customHeight="1" x14ac:dyDescent="0.2">
      <c r="J1" s="76"/>
      <c r="K1" s="77" t="s">
        <v>44</v>
      </c>
      <c r="L1" s="78"/>
    </row>
    <row r="2" spans="1:13" ht="30" customHeight="1" thickBot="1" x14ac:dyDescent="0.25">
      <c r="A2" s="1"/>
      <c r="B2" s="46" t="s">
        <v>26</v>
      </c>
      <c r="C2" s="1"/>
      <c r="D2" s="1"/>
      <c r="E2" s="1"/>
      <c r="F2" s="136" t="s">
        <v>27</v>
      </c>
      <c r="G2" s="136"/>
      <c r="H2" s="136"/>
      <c r="I2" s="136"/>
      <c r="J2" s="136"/>
      <c r="K2" s="136"/>
      <c r="L2" s="136"/>
      <c r="M2" s="2"/>
    </row>
    <row r="3" spans="1:13" ht="30" customHeight="1" x14ac:dyDescent="0.2">
      <c r="A3" s="1"/>
      <c r="B3" s="137"/>
      <c r="C3" s="139" t="s">
        <v>0</v>
      </c>
      <c r="D3" s="140"/>
      <c r="E3" s="143" t="s">
        <v>34</v>
      </c>
      <c r="F3" s="143" t="s">
        <v>35</v>
      </c>
      <c r="G3" s="145" t="s">
        <v>36</v>
      </c>
      <c r="H3" s="143" t="s">
        <v>37</v>
      </c>
      <c r="I3" s="145" t="s">
        <v>16</v>
      </c>
      <c r="J3" s="147" t="s">
        <v>39</v>
      </c>
      <c r="K3" s="148"/>
      <c r="L3" s="151" t="s">
        <v>38</v>
      </c>
      <c r="M3" s="111"/>
    </row>
    <row r="4" spans="1:13" ht="21.5" customHeight="1" thickBot="1" x14ac:dyDescent="0.25">
      <c r="A4" s="1"/>
      <c r="B4" s="138"/>
      <c r="C4" s="141"/>
      <c r="D4" s="142"/>
      <c r="E4" s="144"/>
      <c r="F4" s="144"/>
      <c r="G4" s="146"/>
      <c r="H4" s="144"/>
      <c r="I4" s="146"/>
      <c r="J4" s="149"/>
      <c r="K4" s="150"/>
      <c r="L4" s="152"/>
      <c r="M4" s="111"/>
    </row>
    <row r="5" spans="1:13" ht="48" customHeight="1" x14ac:dyDescent="0.2">
      <c r="A5" s="1"/>
      <c r="B5" s="112" t="s">
        <v>7</v>
      </c>
      <c r="C5" s="113" t="s">
        <v>2</v>
      </c>
      <c r="D5" s="32" t="s">
        <v>12</v>
      </c>
      <c r="E5" s="116"/>
      <c r="F5" s="33"/>
      <c r="G5" s="119">
        <f>SUM(E5:F10)</f>
        <v>0</v>
      </c>
      <c r="H5" s="116"/>
      <c r="I5" s="124">
        <f>G5-H5</f>
        <v>0</v>
      </c>
      <c r="J5" s="128" t="s">
        <v>43</v>
      </c>
      <c r="K5" s="131">
        <f>MAX(0,IF(H13&lt;=E13,F13,I13))</f>
        <v>0</v>
      </c>
      <c r="L5" s="134">
        <f>MAX(0, IF(K5&gt;=0, I13-K5, 0))</f>
        <v>0</v>
      </c>
      <c r="M5" s="5"/>
    </row>
    <row r="6" spans="1:13" ht="48" customHeight="1" x14ac:dyDescent="0.2">
      <c r="A6" s="1"/>
      <c r="B6" s="99"/>
      <c r="C6" s="114"/>
      <c r="D6" s="6" t="s">
        <v>15</v>
      </c>
      <c r="E6" s="117"/>
      <c r="F6" s="64"/>
      <c r="G6" s="120"/>
      <c r="H6" s="117"/>
      <c r="I6" s="125"/>
      <c r="J6" s="129"/>
      <c r="K6" s="132"/>
      <c r="L6" s="134"/>
      <c r="M6" s="5"/>
    </row>
    <row r="7" spans="1:13" ht="48" customHeight="1" x14ac:dyDescent="0.2">
      <c r="A7" s="1"/>
      <c r="B7" s="99"/>
      <c r="C7" s="114"/>
      <c r="D7" s="6" t="s">
        <v>9</v>
      </c>
      <c r="E7" s="117"/>
      <c r="F7" s="7"/>
      <c r="G7" s="120"/>
      <c r="H7" s="117"/>
      <c r="I7" s="125"/>
      <c r="J7" s="129"/>
      <c r="K7" s="132"/>
      <c r="L7" s="134"/>
      <c r="M7" s="5"/>
    </row>
    <row r="8" spans="1:13" ht="48" customHeight="1" x14ac:dyDescent="0.2">
      <c r="A8" s="1"/>
      <c r="B8" s="99"/>
      <c r="C8" s="114"/>
      <c r="D8" s="8" t="s">
        <v>11</v>
      </c>
      <c r="E8" s="117"/>
      <c r="F8" s="64"/>
      <c r="G8" s="120"/>
      <c r="H8" s="117"/>
      <c r="I8" s="125"/>
      <c r="J8" s="129"/>
      <c r="K8" s="132"/>
      <c r="L8" s="134"/>
      <c r="M8" s="5"/>
    </row>
    <row r="9" spans="1:13" ht="48" customHeight="1" x14ac:dyDescent="0.2">
      <c r="A9" s="1"/>
      <c r="B9" s="99"/>
      <c r="C9" s="115"/>
      <c r="D9" s="9" t="s">
        <v>1</v>
      </c>
      <c r="E9" s="117"/>
      <c r="F9" s="10"/>
      <c r="G9" s="120"/>
      <c r="H9" s="122"/>
      <c r="I9" s="126"/>
      <c r="J9" s="129"/>
      <c r="K9" s="132"/>
      <c r="L9" s="134"/>
      <c r="M9" s="11"/>
    </row>
    <row r="10" spans="1:13" ht="48" customHeight="1" x14ac:dyDescent="0.2">
      <c r="A10" s="12"/>
      <c r="B10" s="100"/>
      <c r="C10" s="89" t="s">
        <v>3</v>
      </c>
      <c r="D10" s="13" t="s">
        <v>13</v>
      </c>
      <c r="E10" s="117"/>
      <c r="F10" s="14"/>
      <c r="G10" s="121"/>
      <c r="H10" s="123"/>
      <c r="I10" s="127"/>
      <c r="J10" s="129"/>
      <c r="K10" s="132"/>
      <c r="L10" s="134"/>
      <c r="M10" s="11"/>
    </row>
    <row r="11" spans="1:13" ht="40.5" customHeight="1" thickBot="1" x14ac:dyDescent="0.25">
      <c r="A11" s="12"/>
      <c r="B11" s="3" t="s">
        <v>18</v>
      </c>
      <c r="C11" s="90"/>
      <c r="D11" s="47" t="s">
        <v>18</v>
      </c>
      <c r="E11" s="118"/>
      <c r="F11" s="4"/>
      <c r="G11" s="68">
        <f>F11</f>
        <v>0</v>
      </c>
      <c r="H11" s="4"/>
      <c r="I11" s="35">
        <f>G11-H11</f>
        <v>0</v>
      </c>
      <c r="J11" s="130"/>
      <c r="K11" s="133"/>
      <c r="L11" s="135"/>
      <c r="M11" s="11"/>
    </row>
    <row r="12" spans="1:13" ht="40.5" customHeight="1" x14ac:dyDescent="0.2">
      <c r="A12" s="1"/>
      <c r="B12" s="91" t="s">
        <v>17</v>
      </c>
      <c r="C12" s="92"/>
      <c r="D12" s="92"/>
      <c r="E12" s="38" t="s">
        <v>24</v>
      </c>
      <c r="F12" s="39" t="s">
        <v>21</v>
      </c>
      <c r="G12" s="38" t="s">
        <v>25</v>
      </c>
      <c r="H12" s="38" t="s">
        <v>22</v>
      </c>
      <c r="I12" s="48" t="s">
        <v>23</v>
      </c>
      <c r="J12" s="95"/>
      <c r="K12" s="96"/>
      <c r="L12" s="43"/>
      <c r="M12" s="5"/>
    </row>
    <row r="13" spans="1:13" ht="44.5" customHeight="1" thickBot="1" x14ac:dyDescent="0.25">
      <c r="A13" s="1"/>
      <c r="B13" s="93"/>
      <c r="C13" s="94"/>
      <c r="D13" s="94"/>
      <c r="E13" s="69">
        <f>E5</f>
        <v>0</v>
      </c>
      <c r="F13" s="70">
        <f>SUM(F5:F11)</f>
        <v>0</v>
      </c>
      <c r="G13" s="69">
        <f>SUM(G5:G11)</f>
        <v>0</v>
      </c>
      <c r="H13" s="69">
        <f>SUM(H5:H11)</f>
        <v>0</v>
      </c>
      <c r="I13" s="49">
        <f>SUM(I5:I11)</f>
        <v>0</v>
      </c>
      <c r="J13" s="97"/>
      <c r="K13" s="98"/>
      <c r="L13" s="43"/>
      <c r="M13" s="5"/>
    </row>
    <row r="14" spans="1:13" ht="48" customHeight="1" x14ac:dyDescent="0.2">
      <c r="A14" s="1"/>
      <c r="B14" s="99" t="s">
        <v>8</v>
      </c>
      <c r="C14" s="101" t="s">
        <v>4</v>
      </c>
      <c r="D14" s="102"/>
      <c r="E14" s="30"/>
      <c r="F14" s="34"/>
      <c r="G14" s="71">
        <f>F14</f>
        <v>0</v>
      </c>
      <c r="H14" s="34"/>
      <c r="I14" s="29">
        <f>G14-H14</f>
        <v>0</v>
      </c>
      <c r="J14" s="103" t="s">
        <v>19</v>
      </c>
      <c r="K14" s="65">
        <f>IF(G14-H14&lt;0,0,G14-H14)</f>
        <v>0</v>
      </c>
      <c r="L14" s="43"/>
      <c r="M14" s="5"/>
    </row>
    <row r="15" spans="1:13" ht="48" customHeight="1" x14ac:dyDescent="0.2">
      <c r="A15" s="1"/>
      <c r="B15" s="99"/>
      <c r="C15" s="105" t="s">
        <v>6</v>
      </c>
      <c r="D15" s="106"/>
      <c r="E15" s="16"/>
      <c r="F15" s="14"/>
      <c r="G15" s="72">
        <f>F15</f>
        <v>0</v>
      </c>
      <c r="H15" s="14"/>
      <c r="I15" s="15">
        <f>G15-H15</f>
        <v>0</v>
      </c>
      <c r="J15" s="103"/>
      <c r="K15" s="66">
        <f t="shared" ref="K15:K16" si="0">IF(G15-H15&lt;0,0,G15-H15)</f>
        <v>0</v>
      </c>
      <c r="L15" s="43"/>
      <c r="M15" s="5"/>
    </row>
    <row r="16" spans="1:13" ht="48" customHeight="1" x14ac:dyDescent="0.2">
      <c r="A16" s="1"/>
      <c r="B16" s="100"/>
      <c r="C16" s="107" t="s">
        <v>5</v>
      </c>
      <c r="D16" s="108"/>
      <c r="E16" s="16"/>
      <c r="F16" s="14"/>
      <c r="G16" s="72">
        <f>F16</f>
        <v>0</v>
      </c>
      <c r="H16" s="14"/>
      <c r="I16" s="18">
        <f>G16-H16</f>
        <v>0</v>
      </c>
      <c r="J16" s="103"/>
      <c r="K16" s="66">
        <f t="shared" si="0"/>
        <v>0</v>
      </c>
      <c r="L16" s="43"/>
      <c r="M16" s="5"/>
    </row>
    <row r="17" spans="1:13" ht="48" customHeight="1" thickBot="1" x14ac:dyDescent="0.25">
      <c r="A17" s="1"/>
      <c r="B17" s="42" t="s">
        <v>14</v>
      </c>
      <c r="C17" s="109" t="s">
        <v>10</v>
      </c>
      <c r="D17" s="110"/>
      <c r="E17" s="19"/>
      <c r="F17" s="20"/>
      <c r="G17" s="73">
        <f>F17</f>
        <v>0</v>
      </c>
      <c r="H17" s="22"/>
      <c r="I17" s="23">
        <f>G17-H17</f>
        <v>0</v>
      </c>
      <c r="J17" s="104"/>
      <c r="K17" s="67">
        <f>IF(AND(I17&lt;0,I13&gt;0),G17-H17,IF(G17-H17&lt;0,0,G17-H17))</f>
        <v>0</v>
      </c>
      <c r="L17" s="43"/>
      <c r="M17" s="5"/>
    </row>
    <row r="18" spans="1:13" ht="47" customHeight="1" thickTop="1" x14ac:dyDescent="0.2">
      <c r="A18" s="1"/>
      <c r="B18" s="79" t="s">
        <v>20</v>
      </c>
      <c r="C18" s="80"/>
      <c r="D18" s="81"/>
      <c r="E18" s="55" t="s">
        <v>30</v>
      </c>
      <c r="F18" s="55" t="s">
        <v>31</v>
      </c>
      <c r="G18" s="56" t="s">
        <v>28</v>
      </c>
      <c r="H18" s="55" t="s">
        <v>32</v>
      </c>
      <c r="I18" s="57" t="s">
        <v>29</v>
      </c>
      <c r="J18" s="85" t="s">
        <v>33</v>
      </c>
      <c r="K18" s="86"/>
      <c r="L18" s="44"/>
      <c r="M18" s="24"/>
    </row>
    <row r="19" spans="1:13" ht="59.5" customHeight="1" thickBot="1" x14ac:dyDescent="0.25">
      <c r="A19" s="1"/>
      <c r="B19" s="82"/>
      <c r="C19" s="83"/>
      <c r="D19" s="84"/>
      <c r="E19" s="54">
        <f>SUM(E13:E17)</f>
        <v>0</v>
      </c>
      <c r="F19" s="54">
        <f>SUM(F13:F17)</f>
        <v>0</v>
      </c>
      <c r="G19" s="52">
        <f>SUM(G13:G17)</f>
        <v>0</v>
      </c>
      <c r="H19" s="54">
        <f>SUM(H13:H17)</f>
        <v>0</v>
      </c>
      <c r="I19" s="74">
        <f>SUM(I13:I17)</f>
        <v>0</v>
      </c>
      <c r="J19" s="87">
        <f>SUM(K5:K17)</f>
        <v>0</v>
      </c>
      <c r="K19" s="88"/>
      <c r="L19" s="5"/>
      <c r="M19" s="25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26"/>
      <c r="K20" s="27"/>
      <c r="L20" s="28"/>
      <c r="M20" s="28"/>
    </row>
  </sheetData>
  <sheetProtection password="CC7F" sheet="1" selectLockedCells="1"/>
  <mergeCells count="32">
    <mergeCell ref="F2:L2"/>
    <mergeCell ref="B3:B4"/>
    <mergeCell ref="C3:D4"/>
    <mergeCell ref="E3:E4"/>
    <mergeCell ref="F3:F4"/>
    <mergeCell ref="G3:G4"/>
    <mergeCell ref="H3:H4"/>
    <mergeCell ref="I3:I4"/>
    <mergeCell ref="J3:K4"/>
    <mergeCell ref="L3:L4"/>
    <mergeCell ref="M3:M4"/>
    <mergeCell ref="B5:B10"/>
    <mergeCell ref="C5:C9"/>
    <mergeCell ref="E5:E11"/>
    <mergeCell ref="G5:G10"/>
    <mergeCell ref="H5:H10"/>
    <mergeCell ref="I5:I10"/>
    <mergeCell ref="J5:J11"/>
    <mergeCell ref="K5:K11"/>
    <mergeCell ref="L5:L11"/>
    <mergeCell ref="B18:D19"/>
    <mergeCell ref="J18:K18"/>
    <mergeCell ref="J19:K19"/>
    <mergeCell ref="C10:C11"/>
    <mergeCell ref="B12:D13"/>
    <mergeCell ref="J12:K13"/>
    <mergeCell ref="B14:B16"/>
    <mergeCell ref="C14:D14"/>
    <mergeCell ref="J14:J17"/>
    <mergeCell ref="C15:D15"/>
    <mergeCell ref="C16:D16"/>
    <mergeCell ref="C17:D17"/>
  </mergeCells>
  <phoneticPr fontId="3"/>
  <printOptions horizontalCentered="1" verticalCentered="1"/>
  <pageMargins left="0.51181102362204722" right="0.70866141732283472" top="0.74803149606299213" bottom="0.55118110236220474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BreakPreview" zoomScale="70" zoomScaleNormal="60" zoomScaleSheetLayoutView="70" workbookViewId="0">
      <selection activeCell="H5" sqref="H5:H10"/>
    </sheetView>
  </sheetViews>
  <sheetFormatPr defaultColWidth="9" defaultRowHeight="13" x14ac:dyDescent="0.2"/>
  <cols>
    <col min="2" max="2" width="13.90625" customWidth="1"/>
    <col min="3" max="3" width="3.90625" customWidth="1"/>
    <col min="4" max="4" width="14.90625" customWidth="1"/>
    <col min="5" max="5" width="16.90625" customWidth="1"/>
    <col min="6" max="6" width="15.90625" customWidth="1"/>
    <col min="7" max="7" width="17.08984375" customWidth="1"/>
    <col min="8" max="9" width="15" customWidth="1"/>
    <col min="10" max="10" width="54.26953125" customWidth="1"/>
    <col min="11" max="11" width="16" customWidth="1"/>
    <col min="12" max="12" width="16" style="45" customWidth="1"/>
    <col min="13" max="14" width="6.36328125" customWidth="1"/>
  </cols>
  <sheetData>
    <row r="1" spans="1:13" s="75" customFormat="1" ht="21" customHeight="1" x14ac:dyDescent="0.2">
      <c r="J1" s="76"/>
      <c r="K1" s="77" t="s">
        <v>44</v>
      </c>
      <c r="L1" s="78"/>
    </row>
    <row r="2" spans="1:13" ht="30" customHeight="1" thickBot="1" x14ac:dyDescent="0.25">
      <c r="A2" s="1"/>
      <c r="B2" s="46" t="s">
        <v>26</v>
      </c>
      <c r="C2" s="1"/>
      <c r="D2" s="1"/>
      <c r="E2" s="1"/>
      <c r="F2" s="136" t="s">
        <v>27</v>
      </c>
      <c r="G2" s="136"/>
      <c r="H2" s="136"/>
      <c r="I2" s="136"/>
      <c r="J2" s="136"/>
      <c r="K2" s="136"/>
      <c r="L2" s="136"/>
      <c r="M2" s="2"/>
    </row>
    <row r="3" spans="1:13" ht="30" customHeight="1" x14ac:dyDescent="0.2">
      <c r="A3" s="1"/>
      <c r="B3" s="137"/>
      <c r="C3" s="139" t="s">
        <v>0</v>
      </c>
      <c r="D3" s="140"/>
      <c r="E3" s="143" t="s">
        <v>34</v>
      </c>
      <c r="F3" s="143" t="s">
        <v>35</v>
      </c>
      <c r="G3" s="145" t="s">
        <v>36</v>
      </c>
      <c r="H3" s="143" t="s">
        <v>37</v>
      </c>
      <c r="I3" s="145" t="s">
        <v>16</v>
      </c>
      <c r="J3" s="147" t="s">
        <v>39</v>
      </c>
      <c r="K3" s="148"/>
      <c r="L3" s="151" t="s">
        <v>38</v>
      </c>
      <c r="M3" s="111"/>
    </row>
    <row r="4" spans="1:13" ht="21.5" customHeight="1" thickBot="1" x14ac:dyDescent="0.25">
      <c r="A4" s="1"/>
      <c r="B4" s="138"/>
      <c r="C4" s="141"/>
      <c r="D4" s="142"/>
      <c r="E4" s="144"/>
      <c r="F4" s="144"/>
      <c r="G4" s="146"/>
      <c r="H4" s="144"/>
      <c r="I4" s="146"/>
      <c r="J4" s="149"/>
      <c r="K4" s="150"/>
      <c r="L4" s="152"/>
      <c r="M4" s="111"/>
    </row>
    <row r="5" spans="1:13" ht="48" customHeight="1" x14ac:dyDescent="0.2">
      <c r="A5" s="1"/>
      <c r="B5" s="112" t="s">
        <v>7</v>
      </c>
      <c r="C5" s="113" t="s">
        <v>2</v>
      </c>
      <c r="D5" s="32" t="s">
        <v>12</v>
      </c>
      <c r="E5" s="116"/>
      <c r="F5" s="33"/>
      <c r="G5" s="119"/>
      <c r="H5" s="116"/>
      <c r="I5" s="124"/>
      <c r="J5" s="128" t="s">
        <v>43</v>
      </c>
      <c r="K5" s="131"/>
      <c r="L5" s="134"/>
      <c r="M5" s="5"/>
    </row>
    <row r="6" spans="1:13" ht="48" customHeight="1" x14ac:dyDescent="0.2">
      <c r="A6" s="1"/>
      <c r="B6" s="99"/>
      <c r="C6" s="114"/>
      <c r="D6" s="6" t="s">
        <v>15</v>
      </c>
      <c r="E6" s="117"/>
      <c r="F6" s="64"/>
      <c r="G6" s="120"/>
      <c r="H6" s="117"/>
      <c r="I6" s="125"/>
      <c r="J6" s="129"/>
      <c r="K6" s="132"/>
      <c r="L6" s="134"/>
      <c r="M6" s="5"/>
    </row>
    <row r="7" spans="1:13" ht="48" customHeight="1" x14ac:dyDescent="0.2">
      <c r="A7" s="1"/>
      <c r="B7" s="99"/>
      <c r="C7" s="114"/>
      <c r="D7" s="6" t="s">
        <v>9</v>
      </c>
      <c r="E7" s="117"/>
      <c r="F7" s="7"/>
      <c r="G7" s="120"/>
      <c r="H7" s="117"/>
      <c r="I7" s="125"/>
      <c r="J7" s="129"/>
      <c r="K7" s="132"/>
      <c r="L7" s="134"/>
      <c r="M7" s="5"/>
    </row>
    <row r="8" spans="1:13" ht="48" customHeight="1" x14ac:dyDescent="0.2">
      <c r="A8" s="1"/>
      <c r="B8" s="99"/>
      <c r="C8" s="114"/>
      <c r="D8" s="8" t="s">
        <v>11</v>
      </c>
      <c r="E8" s="117"/>
      <c r="F8" s="64"/>
      <c r="G8" s="120"/>
      <c r="H8" s="117"/>
      <c r="I8" s="125"/>
      <c r="J8" s="129"/>
      <c r="K8" s="132"/>
      <c r="L8" s="134"/>
      <c r="M8" s="5"/>
    </row>
    <row r="9" spans="1:13" ht="48" customHeight="1" x14ac:dyDescent="0.2">
      <c r="A9" s="1"/>
      <c r="B9" s="99"/>
      <c r="C9" s="115"/>
      <c r="D9" s="9" t="s">
        <v>1</v>
      </c>
      <c r="E9" s="117"/>
      <c r="F9" s="10"/>
      <c r="G9" s="120"/>
      <c r="H9" s="122"/>
      <c r="I9" s="126"/>
      <c r="J9" s="129"/>
      <c r="K9" s="132"/>
      <c r="L9" s="134"/>
      <c r="M9" s="11"/>
    </row>
    <row r="10" spans="1:13" ht="48" customHeight="1" x14ac:dyDescent="0.2">
      <c r="A10" s="12"/>
      <c r="B10" s="100"/>
      <c r="C10" s="89" t="s">
        <v>3</v>
      </c>
      <c r="D10" s="13" t="s">
        <v>13</v>
      </c>
      <c r="E10" s="117"/>
      <c r="F10" s="14"/>
      <c r="G10" s="121"/>
      <c r="H10" s="123"/>
      <c r="I10" s="127"/>
      <c r="J10" s="129"/>
      <c r="K10" s="132"/>
      <c r="L10" s="134"/>
      <c r="M10" s="11"/>
    </row>
    <row r="11" spans="1:13" ht="40.5" customHeight="1" thickBot="1" x14ac:dyDescent="0.25">
      <c r="A11" s="12"/>
      <c r="B11" s="3" t="s">
        <v>18</v>
      </c>
      <c r="C11" s="90"/>
      <c r="D11" s="47" t="s">
        <v>18</v>
      </c>
      <c r="E11" s="118"/>
      <c r="F11" s="4"/>
      <c r="G11" s="68"/>
      <c r="H11" s="4"/>
      <c r="I11" s="35"/>
      <c r="J11" s="130"/>
      <c r="K11" s="133"/>
      <c r="L11" s="135"/>
      <c r="M11" s="11"/>
    </row>
    <row r="12" spans="1:13" ht="40.5" customHeight="1" x14ac:dyDescent="0.2">
      <c r="A12" s="1"/>
      <c r="B12" s="91" t="s">
        <v>17</v>
      </c>
      <c r="C12" s="92"/>
      <c r="D12" s="92"/>
      <c r="E12" s="38" t="s">
        <v>24</v>
      </c>
      <c r="F12" s="39" t="s">
        <v>21</v>
      </c>
      <c r="G12" s="38" t="s">
        <v>25</v>
      </c>
      <c r="H12" s="38" t="s">
        <v>22</v>
      </c>
      <c r="I12" s="48" t="s">
        <v>23</v>
      </c>
      <c r="J12" s="95"/>
      <c r="K12" s="96"/>
      <c r="L12" s="43"/>
      <c r="M12" s="5"/>
    </row>
    <row r="13" spans="1:13" ht="44.5" customHeight="1" thickBot="1" x14ac:dyDescent="0.25">
      <c r="A13" s="1"/>
      <c r="B13" s="93"/>
      <c r="C13" s="94"/>
      <c r="D13" s="94"/>
      <c r="E13" s="69"/>
      <c r="F13" s="70"/>
      <c r="G13" s="69"/>
      <c r="H13" s="69"/>
      <c r="I13" s="49"/>
      <c r="J13" s="97"/>
      <c r="K13" s="98"/>
      <c r="L13" s="43"/>
      <c r="M13" s="5"/>
    </row>
    <row r="14" spans="1:13" ht="48" customHeight="1" x14ac:dyDescent="0.2">
      <c r="A14" s="1"/>
      <c r="B14" s="99" t="s">
        <v>8</v>
      </c>
      <c r="C14" s="101" t="s">
        <v>4</v>
      </c>
      <c r="D14" s="102"/>
      <c r="E14" s="30"/>
      <c r="F14" s="34"/>
      <c r="G14" s="71"/>
      <c r="H14" s="34"/>
      <c r="I14" s="29"/>
      <c r="J14" s="103" t="s">
        <v>19</v>
      </c>
      <c r="K14" s="65"/>
      <c r="L14" s="43"/>
      <c r="M14" s="5"/>
    </row>
    <row r="15" spans="1:13" ht="48" customHeight="1" x14ac:dyDescent="0.2">
      <c r="A15" s="1"/>
      <c r="B15" s="99"/>
      <c r="C15" s="105" t="s">
        <v>6</v>
      </c>
      <c r="D15" s="106"/>
      <c r="E15" s="16"/>
      <c r="F15" s="14"/>
      <c r="G15" s="72"/>
      <c r="H15" s="14"/>
      <c r="I15" s="15"/>
      <c r="J15" s="103"/>
      <c r="K15" s="66"/>
      <c r="L15" s="43"/>
      <c r="M15" s="5"/>
    </row>
    <row r="16" spans="1:13" ht="48" customHeight="1" x14ac:dyDescent="0.2">
      <c r="A16" s="1"/>
      <c r="B16" s="100"/>
      <c r="C16" s="107" t="s">
        <v>5</v>
      </c>
      <c r="D16" s="108"/>
      <c r="E16" s="16"/>
      <c r="F16" s="14"/>
      <c r="G16" s="72"/>
      <c r="H16" s="14"/>
      <c r="I16" s="18"/>
      <c r="J16" s="103"/>
      <c r="K16" s="66"/>
      <c r="L16" s="43"/>
      <c r="M16" s="5"/>
    </row>
    <row r="17" spans="1:13" ht="48" customHeight="1" thickBot="1" x14ac:dyDescent="0.25">
      <c r="A17" s="1"/>
      <c r="B17" s="42" t="s">
        <v>14</v>
      </c>
      <c r="C17" s="109" t="s">
        <v>10</v>
      </c>
      <c r="D17" s="110"/>
      <c r="E17" s="19"/>
      <c r="F17" s="20"/>
      <c r="G17" s="73"/>
      <c r="H17" s="22"/>
      <c r="I17" s="23"/>
      <c r="J17" s="104"/>
      <c r="K17" s="67"/>
      <c r="L17" s="43"/>
      <c r="M17" s="5"/>
    </row>
    <row r="18" spans="1:13" ht="47" customHeight="1" thickTop="1" x14ac:dyDescent="0.2">
      <c r="A18" s="1"/>
      <c r="B18" s="79" t="s">
        <v>20</v>
      </c>
      <c r="C18" s="80"/>
      <c r="D18" s="81"/>
      <c r="E18" s="55" t="s">
        <v>30</v>
      </c>
      <c r="F18" s="55" t="s">
        <v>31</v>
      </c>
      <c r="G18" s="56" t="s">
        <v>28</v>
      </c>
      <c r="H18" s="55" t="s">
        <v>32</v>
      </c>
      <c r="I18" s="57" t="s">
        <v>29</v>
      </c>
      <c r="J18" s="85" t="s">
        <v>33</v>
      </c>
      <c r="K18" s="86"/>
      <c r="L18" s="44"/>
      <c r="M18" s="24"/>
    </row>
    <row r="19" spans="1:13" ht="59.5" customHeight="1" thickBot="1" x14ac:dyDescent="0.25">
      <c r="A19" s="1"/>
      <c r="B19" s="82"/>
      <c r="C19" s="83"/>
      <c r="D19" s="84"/>
      <c r="E19" s="54"/>
      <c r="F19" s="54"/>
      <c r="G19" s="52"/>
      <c r="H19" s="54"/>
      <c r="I19" s="74"/>
      <c r="J19" s="87"/>
      <c r="K19" s="88"/>
      <c r="L19" s="5"/>
      <c r="M19" s="25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26"/>
      <c r="K20" s="27"/>
      <c r="L20" s="28"/>
      <c r="M20" s="28"/>
    </row>
  </sheetData>
  <sheetProtection selectLockedCells="1"/>
  <mergeCells count="32">
    <mergeCell ref="F2:L2"/>
    <mergeCell ref="B3:B4"/>
    <mergeCell ref="C3:D4"/>
    <mergeCell ref="E3:E4"/>
    <mergeCell ref="F3:F4"/>
    <mergeCell ref="G3:G4"/>
    <mergeCell ref="H3:H4"/>
    <mergeCell ref="I3:I4"/>
    <mergeCell ref="J3:K4"/>
    <mergeCell ref="L3:L4"/>
    <mergeCell ref="M3:M4"/>
    <mergeCell ref="B5:B10"/>
    <mergeCell ref="C5:C9"/>
    <mergeCell ref="E5:E11"/>
    <mergeCell ref="G5:G10"/>
    <mergeCell ref="H5:H10"/>
    <mergeCell ref="I5:I10"/>
    <mergeCell ref="J5:J11"/>
    <mergeCell ref="K5:K11"/>
    <mergeCell ref="L5:L11"/>
    <mergeCell ref="B18:D19"/>
    <mergeCell ref="J18:K18"/>
    <mergeCell ref="J19:K19"/>
    <mergeCell ref="C10:C11"/>
    <mergeCell ref="B12:D13"/>
    <mergeCell ref="J12:K13"/>
    <mergeCell ref="B14:B16"/>
    <mergeCell ref="C14:D14"/>
    <mergeCell ref="J14:J17"/>
    <mergeCell ref="C15:D15"/>
    <mergeCell ref="C16:D16"/>
    <mergeCell ref="C17:D17"/>
  </mergeCells>
  <phoneticPr fontId="3"/>
  <printOptions horizontalCentered="1" verticalCentered="1"/>
  <pageMargins left="0.51181102362204722" right="0.70866141732283472" top="0.74803149606299213" bottom="0.55118110236220474" header="0.31496062992125984" footer="0.31496062992125984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BreakPreview" zoomScale="70" zoomScaleNormal="60" zoomScaleSheetLayoutView="70" workbookViewId="0">
      <selection activeCell="O1" sqref="O1"/>
    </sheetView>
  </sheetViews>
  <sheetFormatPr defaultColWidth="9" defaultRowHeight="13" x14ac:dyDescent="0.2"/>
  <cols>
    <col min="2" max="2" width="13.90625" customWidth="1"/>
    <col min="3" max="3" width="3.90625" customWidth="1"/>
    <col min="4" max="4" width="14.90625" customWidth="1"/>
    <col min="5" max="5" width="16.90625" customWidth="1"/>
    <col min="6" max="6" width="15.90625" customWidth="1"/>
    <col min="7" max="7" width="17.08984375" customWidth="1"/>
    <col min="8" max="9" width="15" customWidth="1"/>
    <col min="10" max="10" width="54.26953125" customWidth="1"/>
    <col min="11" max="11" width="16" customWidth="1"/>
    <col min="12" max="12" width="16" style="45" customWidth="1"/>
    <col min="13" max="14" width="6.36328125" customWidth="1"/>
  </cols>
  <sheetData>
    <row r="1" spans="1:13" ht="50.15" customHeight="1" x14ac:dyDescent="0.2">
      <c r="A1" s="165"/>
      <c r="B1" s="165"/>
      <c r="C1" s="165"/>
      <c r="D1" s="165"/>
      <c r="E1" s="163"/>
      <c r="F1" s="164"/>
      <c r="G1" s="164"/>
      <c r="H1" s="164"/>
      <c r="I1" s="164"/>
      <c r="J1" s="164"/>
    </row>
    <row r="2" spans="1:13" ht="30" customHeight="1" thickBot="1" x14ac:dyDescent="0.25">
      <c r="A2" s="1"/>
      <c r="B2" s="46" t="s">
        <v>26</v>
      </c>
      <c r="C2" s="1"/>
      <c r="D2" s="1"/>
      <c r="E2" s="1"/>
      <c r="F2" s="136" t="s">
        <v>27</v>
      </c>
      <c r="G2" s="136"/>
      <c r="H2" s="136"/>
      <c r="I2" s="136"/>
      <c r="J2" s="136"/>
      <c r="K2" s="136"/>
      <c r="L2" s="136"/>
      <c r="M2" s="2"/>
    </row>
    <row r="3" spans="1:13" ht="30" customHeight="1" x14ac:dyDescent="0.2">
      <c r="A3" s="1"/>
      <c r="B3" s="137"/>
      <c r="C3" s="139" t="s">
        <v>0</v>
      </c>
      <c r="D3" s="140"/>
      <c r="E3" s="143" t="s">
        <v>34</v>
      </c>
      <c r="F3" s="143" t="s">
        <v>35</v>
      </c>
      <c r="G3" s="145" t="s">
        <v>36</v>
      </c>
      <c r="H3" s="143" t="s">
        <v>37</v>
      </c>
      <c r="I3" s="145" t="s">
        <v>16</v>
      </c>
      <c r="J3" s="147" t="s">
        <v>39</v>
      </c>
      <c r="K3" s="148"/>
      <c r="L3" s="151" t="s">
        <v>38</v>
      </c>
      <c r="M3" s="111"/>
    </row>
    <row r="4" spans="1:13" ht="21.5" customHeight="1" thickBot="1" x14ac:dyDescent="0.25">
      <c r="A4" s="1"/>
      <c r="B4" s="138"/>
      <c r="C4" s="141"/>
      <c r="D4" s="142"/>
      <c r="E4" s="144"/>
      <c r="F4" s="144"/>
      <c r="G4" s="146"/>
      <c r="H4" s="144"/>
      <c r="I4" s="146"/>
      <c r="J4" s="149"/>
      <c r="K4" s="150"/>
      <c r="L4" s="152"/>
      <c r="M4" s="111"/>
    </row>
    <row r="5" spans="1:13" ht="48" customHeight="1" x14ac:dyDescent="0.2">
      <c r="A5" s="1"/>
      <c r="B5" s="112" t="s">
        <v>7</v>
      </c>
      <c r="C5" s="113" t="s">
        <v>2</v>
      </c>
      <c r="D5" s="32" t="s">
        <v>12</v>
      </c>
      <c r="E5" s="116">
        <v>47080</v>
      </c>
      <c r="F5" s="33">
        <v>50000</v>
      </c>
      <c r="G5" s="160">
        <f>SUM(E5:F10)</f>
        <v>144080</v>
      </c>
      <c r="H5" s="116">
        <v>143450</v>
      </c>
      <c r="I5" s="124">
        <f>G5-H5</f>
        <v>630</v>
      </c>
      <c r="J5" s="128" t="s">
        <v>42</v>
      </c>
      <c r="K5" s="157">
        <f>MAX(0,IF(H13&lt;=E13,F13,I13))</f>
        <v>0</v>
      </c>
      <c r="L5" s="134">
        <f>MAX(0, IF(K5&gt;=0, I13-K5, 0))</f>
        <v>0</v>
      </c>
      <c r="M5" s="5"/>
    </row>
    <row r="6" spans="1:13" ht="48" customHeight="1" x14ac:dyDescent="0.2">
      <c r="A6" s="1"/>
      <c r="B6" s="99"/>
      <c r="C6" s="114"/>
      <c r="D6" s="6" t="s">
        <v>15</v>
      </c>
      <c r="E6" s="117"/>
      <c r="F6" s="36">
        <v>0</v>
      </c>
      <c r="G6" s="161"/>
      <c r="H6" s="117"/>
      <c r="I6" s="125"/>
      <c r="J6" s="129"/>
      <c r="K6" s="158"/>
      <c r="L6" s="134"/>
      <c r="M6" s="5"/>
    </row>
    <row r="7" spans="1:13" ht="48" customHeight="1" x14ac:dyDescent="0.2">
      <c r="A7" s="1"/>
      <c r="B7" s="99"/>
      <c r="C7" s="114"/>
      <c r="D7" s="6" t="s">
        <v>9</v>
      </c>
      <c r="E7" s="117"/>
      <c r="F7" s="7">
        <v>12000</v>
      </c>
      <c r="G7" s="161"/>
      <c r="H7" s="117"/>
      <c r="I7" s="125"/>
      <c r="J7" s="129"/>
      <c r="K7" s="158"/>
      <c r="L7" s="134"/>
      <c r="M7" s="5"/>
    </row>
    <row r="8" spans="1:13" ht="48" customHeight="1" x14ac:dyDescent="0.2">
      <c r="A8" s="1"/>
      <c r="B8" s="99"/>
      <c r="C8" s="114"/>
      <c r="D8" s="8" t="s">
        <v>11</v>
      </c>
      <c r="E8" s="117"/>
      <c r="F8" s="36">
        <v>0</v>
      </c>
      <c r="G8" s="161"/>
      <c r="H8" s="117"/>
      <c r="I8" s="125"/>
      <c r="J8" s="129"/>
      <c r="K8" s="158"/>
      <c r="L8" s="134"/>
      <c r="M8" s="5"/>
    </row>
    <row r="9" spans="1:13" ht="48" customHeight="1" x14ac:dyDescent="0.2">
      <c r="A9" s="1"/>
      <c r="B9" s="99"/>
      <c r="C9" s="115"/>
      <c r="D9" s="9" t="s">
        <v>1</v>
      </c>
      <c r="E9" s="117"/>
      <c r="F9" s="10">
        <v>5000</v>
      </c>
      <c r="G9" s="161"/>
      <c r="H9" s="122"/>
      <c r="I9" s="126"/>
      <c r="J9" s="129"/>
      <c r="K9" s="158"/>
      <c r="L9" s="134"/>
      <c r="M9" s="11"/>
    </row>
    <row r="10" spans="1:13" ht="48" customHeight="1" x14ac:dyDescent="0.2">
      <c r="A10" s="12"/>
      <c r="B10" s="100"/>
      <c r="C10" s="89" t="s">
        <v>3</v>
      </c>
      <c r="D10" s="13" t="s">
        <v>13</v>
      </c>
      <c r="E10" s="117"/>
      <c r="F10" s="14">
        <v>30000</v>
      </c>
      <c r="G10" s="162"/>
      <c r="H10" s="123"/>
      <c r="I10" s="127"/>
      <c r="J10" s="129"/>
      <c r="K10" s="158"/>
      <c r="L10" s="134"/>
      <c r="M10" s="11"/>
    </row>
    <row r="11" spans="1:13" ht="40.5" customHeight="1" thickBot="1" x14ac:dyDescent="0.25">
      <c r="A11" s="12"/>
      <c r="B11" s="3" t="s">
        <v>18</v>
      </c>
      <c r="C11" s="90"/>
      <c r="D11" s="47" t="s">
        <v>18</v>
      </c>
      <c r="E11" s="118"/>
      <c r="F11" s="4">
        <v>120000</v>
      </c>
      <c r="G11" s="37">
        <f>F11</f>
        <v>120000</v>
      </c>
      <c r="H11" s="4">
        <v>120630</v>
      </c>
      <c r="I11" s="35">
        <f>G11-H11</f>
        <v>-630</v>
      </c>
      <c r="J11" s="130"/>
      <c r="K11" s="159"/>
      <c r="L11" s="135"/>
      <c r="M11" s="11"/>
    </row>
    <row r="12" spans="1:13" ht="40.5" customHeight="1" x14ac:dyDescent="0.2">
      <c r="A12" s="1"/>
      <c r="B12" s="91" t="s">
        <v>17</v>
      </c>
      <c r="C12" s="92"/>
      <c r="D12" s="92"/>
      <c r="E12" s="38" t="s">
        <v>24</v>
      </c>
      <c r="F12" s="39" t="s">
        <v>21</v>
      </c>
      <c r="G12" s="60" t="s">
        <v>25</v>
      </c>
      <c r="H12" s="60" t="s">
        <v>22</v>
      </c>
      <c r="I12" s="48" t="s">
        <v>23</v>
      </c>
      <c r="J12" s="95"/>
      <c r="K12" s="96"/>
      <c r="L12" s="43"/>
      <c r="M12" s="5"/>
    </row>
    <row r="13" spans="1:13" ht="44.5" customHeight="1" thickBot="1" x14ac:dyDescent="0.25">
      <c r="A13" s="1"/>
      <c r="B13" s="93"/>
      <c r="C13" s="94"/>
      <c r="D13" s="94"/>
      <c r="E13" s="40">
        <f>E5</f>
        <v>47080</v>
      </c>
      <c r="F13" s="41">
        <f>SUM(F5:F11)</f>
        <v>217000</v>
      </c>
      <c r="G13" s="61">
        <f>SUM(G5:G11)</f>
        <v>264080</v>
      </c>
      <c r="H13" s="61">
        <f>SUM(H5:H11)</f>
        <v>264080</v>
      </c>
      <c r="I13" s="49">
        <f>SUM(I5:I11)</f>
        <v>0</v>
      </c>
      <c r="J13" s="97"/>
      <c r="K13" s="98"/>
      <c r="L13" s="43"/>
      <c r="M13" s="5"/>
    </row>
    <row r="14" spans="1:13" ht="48" customHeight="1" x14ac:dyDescent="0.2">
      <c r="A14" s="1"/>
      <c r="B14" s="99" t="s">
        <v>8</v>
      </c>
      <c r="C14" s="101" t="s">
        <v>4</v>
      </c>
      <c r="D14" s="102"/>
      <c r="E14" s="30"/>
      <c r="F14" s="34">
        <v>144000</v>
      </c>
      <c r="G14" s="31">
        <f>F14</f>
        <v>144000</v>
      </c>
      <c r="H14" s="34">
        <v>144000</v>
      </c>
      <c r="I14" s="29">
        <f>G14-H14</f>
        <v>0</v>
      </c>
      <c r="J14" s="156" t="s">
        <v>19</v>
      </c>
      <c r="K14" s="65">
        <f>IF(G14-H14&lt;0,0,G14-H14)</f>
        <v>0</v>
      </c>
      <c r="L14" s="43"/>
      <c r="M14" s="5"/>
    </row>
    <row r="15" spans="1:13" ht="48" customHeight="1" x14ac:dyDescent="0.2">
      <c r="A15" s="1"/>
      <c r="B15" s="99"/>
      <c r="C15" s="105" t="s">
        <v>6</v>
      </c>
      <c r="D15" s="106"/>
      <c r="E15" s="16"/>
      <c r="F15" s="14">
        <v>261000</v>
      </c>
      <c r="G15" s="17">
        <f>F15</f>
        <v>261000</v>
      </c>
      <c r="H15" s="14">
        <v>261000</v>
      </c>
      <c r="I15" s="15">
        <f>G15-H15</f>
        <v>0</v>
      </c>
      <c r="J15" s="103"/>
      <c r="K15" s="66">
        <f t="shared" ref="K15:K16" si="0">IF(G15-H15&lt;0,0,G15-H15)</f>
        <v>0</v>
      </c>
      <c r="L15" s="43"/>
      <c r="M15" s="5"/>
    </row>
    <row r="16" spans="1:13" ht="48" customHeight="1" x14ac:dyDescent="0.2">
      <c r="A16" s="1"/>
      <c r="B16" s="100"/>
      <c r="C16" s="107" t="s">
        <v>5</v>
      </c>
      <c r="D16" s="108"/>
      <c r="E16" s="16"/>
      <c r="F16" s="14">
        <v>120000</v>
      </c>
      <c r="G16" s="17">
        <f>F16</f>
        <v>120000</v>
      </c>
      <c r="H16" s="14">
        <v>109000</v>
      </c>
      <c r="I16" s="18">
        <f>G16-H16</f>
        <v>11000</v>
      </c>
      <c r="J16" s="103"/>
      <c r="K16" s="66">
        <f t="shared" si="0"/>
        <v>11000</v>
      </c>
      <c r="L16" s="43"/>
      <c r="M16" s="5"/>
    </row>
    <row r="17" spans="1:13" ht="48" customHeight="1" thickBot="1" x14ac:dyDescent="0.25">
      <c r="A17" s="1"/>
      <c r="B17" s="42" t="s">
        <v>14</v>
      </c>
      <c r="C17" s="109" t="s">
        <v>10</v>
      </c>
      <c r="D17" s="110"/>
      <c r="E17" s="19"/>
      <c r="F17" s="20">
        <v>30000</v>
      </c>
      <c r="G17" s="21">
        <f>F17</f>
        <v>30000</v>
      </c>
      <c r="H17" s="22">
        <v>29000</v>
      </c>
      <c r="I17" s="23">
        <f>G17-H17</f>
        <v>1000</v>
      </c>
      <c r="J17" s="104"/>
      <c r="K17" s="67">
        <f>IF(AND(I17&lt;0,I13&gt;0),G17-H17,IF(G17-H17&lt;0,0,G17-H17))</f>
        <v>1000</v>
      </c>
      <c r="L17" s="43"/>
      <c r="M17" s="5"/>
    </row>
    <row r="18" spans="1:13" ht="47" customHeight="1" thickTop="1" x14ac:dyDescent="0.2">
      <c r="A18" s="1"/>
      <c r="B18" s="79" t="s">
        <v>20</v>
      </c>
      <c r="C18" s="80"/>
      <c r="D18" s="81"/>
      <c r="E18" s="55" t="s">
        <v>30</v>
      </c>
      <c r="F18" s="55" t="s">
        <v>31</v>
      </c>
      <c r="G18" s="56" t="s">
        <v>28</v>
      </c>
      <c r="H18" s="55" t="s">
        <v>32</v>
      </c>
      <c r="I18" s="57" t="s">
        <v>29</v>
      </c>
      <c r="J18" s="85" t="s">
        <v>33</v>
      </c>
      <c r="K18" s="153"/>
      <c r="L18" s="44"/>
      <c r="M18" s="24"/>
    </row>
    <row r="19" spans="1:13" ht="59.5" customHeight="1" thickBot="1" x14ac:dyDescent="0.25">
      <c r="A19" s="1"/>
      <c r="B19" s="82"/>
      <c r="C19" s="83"/>
      <c r="D19" s="84"/>
      <c r="E19" s="54">
        <f>SUM(E13:E17)</f>
        <v>47080</v>
      </c>
      <c r="F19" s="54">
        <f>SUM(F13:F17)</f>
        <v>772000</v>
      </c>
      <c r="G19" s="52">
        <f>SUM(G13:G17)</f>
        <v>819080</v>
      </c>
      <c r="H19" s="54">
        <f>SUM(H13:H17)</f>
        <v>807080</v>
      </c>
      <c r="I19" s="53">
        <f>SUM(I13:I17)</f>
        <v>12000</v>
      </c>
      <c r="J19" s="154">
        <f>SUM(K5:K17)</f>
        <v>12000</v>
      </c>
      <c r="K19" s="155"/>
      <c r="L19" s="5"/>
      <c r="M19" s="25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26"/>
      <c r="K20" s="27"/>
      <c r="L20" s="28"/>
      <c r="M20" s="28"/>
    </row>
  </sheetData>
  <sheetProtection selectLockedCells="1"/>
  <mergeCells count="34">
    <mergeCell ref="E1:J1"/>
    <mergeCell ref="F2:L2"/>
    <mergeCell ref="A1:D1"/>
    <mergeCell ref="J3:K4"/>
    <mergeCell ref="M3:M4"/>
    <mergeCell ref="L3:L4"/>
    <mergeCell ref="I3:I4"/>
    <mergeCell ref="H3:H4"/>
    <mergeCell ref="B3:B4"/>
    <mergeCell ref="C3:D4"/>
    <mergeCell ref="E3:E4"/>
    <mergeCell ref="F3:F4"/>
    <mergeCell ref="G3:G4"/>
    <mergeCell ref="L5:L11"/>
    <mergeCell ref="K5:K11"/>
    <mergeCell ref="C10:C11"/>
    <mergeCell ref="B12:D13"/>
    <mergeCell ref="J12:K13"/>
    <mergeCell ref="I5:I10"/>
    <mergeCell ref="J5:J11"/>
    <mergeCell ref="B5:B10"/>
    <mergeCell ref="C5:C9"/>
    <mergeCell ref="E5:E11"/>
    <mergeCell ref="G5:G10"/>
    <mergeCell ref="H5:H10"/>
    <mergeCell ref="B18:D19"/>
    <mergeCell ref="J18:K18"/>
    <mergeCell ref="J19:K19"/>
    <mergeCell ref="B14:B16"/>
    <mergeCell ref="C14:D14"/>
    <mergeCell ref="J14:J17"/>
    <mergeCell ref="C15:D15"/>
    <mergeCell ref="C16:D16"/>
    <mergeCell ref="C17:D17"/>
  </mergeCells>
  <phoneticPr fontId="3"/>
  <printOptions horizontalCentered="1" verticalCentered="1"/>
  <pageMargins left="0.19685039370078741" right="0.19685039370078741" top="0.51181102362204722" bottom="0.51181102362204722" header="0" footer="0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BreakPreview" zoomScale="70" zoomScaleNormal="60" zoomScaleSheetLayoutView="70" workbookViewId="0">
      <selection activeCell="H5" sqref="H5:H10"/>
    </sheetView>
  </sheetViews>
  <sheetFormatPr defaultColWidth="9" defaultRowHeight="13" x14ac:dyDescent="0.2"/>
  <cols>
    <col min="2" max="2" width="13.90625" customWidth="1"/>
    <col min="3" max="3" width="3.90625" customWidth="1"/>
    <col min="4" max="4" width="14.90625" customWidth="1"/>
    <col min="5" max="5" width="16.90625" customWidth="1"/>
    <col min="6" max="6" width="15.90625" customWidth="1"/>
    <col min="7" max="7" width="17.08984375" customWidth="1"/>
    <col min="8" max="9" width="15" customWidth="1"/>
    <col min="10" max="10" width="54.26953125" customWidth="1"/>
    <col min="11" max="11" width="16" customWidth="1"/>
    <col min="12" max="12" width="16" style="45" customWidth="1"/>
    <col min="13" max="14" width="6.36328125" customWidth="1"/>
  </cols>
  <sheetData>
    <row r="1" spans="1:13" ht="60.5" customHeight="1" x14ac:dyDescent="0.2">
      <c r="A1" s="165"/>
      <c r="B1" s="165"/>
      <c r="C1" s="165"/>
      <c r="D1" s="165"/>
      <c r="E1" s="50"/>
    </row>
    <row r="2" spans="1:13" ht="30" customHeight="1" thickBot="1" x14ac:dyDescent="0.25">
      <c r="A2" s="1"/>
      <c r="B2" s="46" t="s">
        <v>26</v>
      </c>
      <c r="C2" s="1"/>
      <c r="D2" s="1"/>
      <c r="E2" s="1"/>
      <c r="F2" s="136" t="s">
        <v>27</v>
      </c>
      <c r="G2" s="136"/>
      <c r="H2" s="136"/>
      <c r="I2" s="136"/>
      <c r="J2" s="136"/>
      <c r="K2" s="136"/>
      <c r="L2" s="136"/>
      <c r="M2" s="2"/>
    </row>
    <row r="3" spans="1:13" ht="30" customHeight="1" x14ac:dyDescent="0.2">
      <c r="A3" s="1"/>
      <c r="B3" s="137"/>
      <c r="C3" s="139" t="s">
        <v>0</v>
      </c>
      <c r="D3" s="140"/>
      <c r="E3" s="143" t="s">
        <v>34</v>
      </c>
      <c r="F3" s="143" t="s">
        <v>35</v>
      </c>
      <c r="G3" s="145" t="s">
        <v>36</v>
      </c>
      <c r="H3" s="143" t="s">
        <v>37</v>
      </c>
      <c r="I3" s="145" t="s">
        <v>16</v>
      </c>
      <c r="J3" s="147" t="s">
        <v>39</v>
      </c>
      <c r="K3" s="148"/>
      <c r="L3" s="151" t="s">
        <v>38</v>
      </c>
      <c r="M3" s="111"/>
    </row>
    <row r="4" spans="1:13" ht="21.5" customHeight="1" thickBot="1" x14ac:dyDescent="0.25">
      <c r="A4" s="1"/>
      <c r="B4" s="138"/>
      <c r="C4" s="141"/>
      <c r="D4" s="142"/>
      <c r="E4" s="144"/>
      <c r="F4" s="144"/>
      <c r="G4" s="146"/>
      <c r="H4" s="144"/>
      <c r="I4" s="146"/>
      <c r="J4" s="149"/>
      <c r="K4" s="150"/>
      <c r="L4" s="152"/>
      <c r="M4" s="111"/>
    </row>
    <row r="5" spans="1:13" ht="48" customHeight="1" x14ac:dyDescent="0.2">
      <c r="A5" s="1"/>
      <c r="B5" s="112" t="s">
        <v>7</v>
      </c>
      <c r="C5" s="113" t="s">
        <v>2</v>
      </c>
      <c r="D5" s="32" t="s">
        <v>12</v>
      </c>
      <c r="E5" s="116">
        <v>47080</v>
      </c>
      <c r="F5" s="33">
        <v>50000</v>
      </c>
      <c r="G5" s="160">
        <f>SUM(E5:F10)</f>
        <v>144080</v>
      </c>
      <c r="H5" s="116">
        <v>135050</v>
      </c>
      <c r="I5" s="124">
        <f>G5-H5</f>
        <v>9030</v>
      </c>
      <c r="J5" s="128" t="s">
        <v>40</v>
      </c>
      <c r="K5" s="157">
        <f>MAX(0,IF(H13&lt;=E13,F13,I13))</f>
        <v>8400</v>
      </c>
      <c r="L5" s="134">
        <f>MAX(0, IF(K5&gt;=0, I13-K5, 0))</f>
        <v>0</v>
      </c>
      <c r="M5" s="5"/>
    </row>
    <row r="6" spans="1:13" ht="48" customHeight="1" x14ac:dyDescent="0.2">
      <c r="A6" s="1"/>
      <c r="B6" s="99"/>
      <c r="C6" s="114"/>
      <c r="D6" s="6" t="s">
        <v>15</v>
      </c>
      <c r="E6" s="117"/>
      <c r="F6" s="51">
        <v>0</v>
      </c>
      <c r="G6" s="161"/>
      <c r="H6" s="117"/>
      <c r="I6" s="125"/>
      <c r="J6" s="129"/>
      <c r="K6" s="158"/>
      <c r="L6" s="134"/>
      <c r="M6" s="5"/>
    </row>
    <row r="7" spans="1:13" ht="48" customHeight="1" x14ac:dyDescent="0.2">
      <c r="A7" s="1"/>
      <c r="B7" s="99"/>
      <c r="C7" s="114"/>
      <c r="D7" s="6" t="s">
        <v>9</v>
      </c>
      <c r="E7" s="117"/>
      <c r="F7" s="7">
        <v>12000</v>
      </c>
      <c r="G7" s="161"/>
      <c r="H7" s="117"/>
      <c r="I7" s="125"/>
      <c r="J7" s="129"/>
      <c r="K7" s="158"/>
      <c r="L7" s="134"/>
      <c r="M7" s="5"/>
    </row>
    <row r="8" spans="1:13" ht="48" customHeight="1" x14ac:dyDescent="0.2">
      <c r="A8" s="1"/>
      <c r="B8" s="99"/>
      <c r="C8" s="114"/>
      <c r="D8" s="8" t="s">
        <v>11</v>
      </c>
      <c r="E8" s="117"/>
      <c r="F8" s="51">
        <v>0</v>
      </c>
      <c r="G8" s="161"/>
      <c r="H8" s="117"/>
      <c r="I8" s="125"/>
      <c r="J8" s="129"/>
      <c r="K8" s="158"/>
      <c r="L8" s="134"/>
      <c r="M8" s="5"/>
    </row>
    <row r="9" spans="1:13" ht="48" customHeight="1" x14ac:dyDescent="0.2">
      <c r="A9" s="1"/>
      <c r="B9" s="99"/>
      <c r="C9" s="115"/>
      <c r="D9" s="9" t="s">
        <v>1</v>
      </c>
      <c r="E9" s="117"/>
      <c r="F9" s="10">
        <v>5000</v>
      </c>
      <c r="G9" s="161"/>
      <c r="H9" s="122"/>
      <c r="I9" s="126"/>
      <c r="J9" s="129"/>
      <c r="K9" s="158"/>
      <c r="L9" s="134"/>
      <c r="M9" s="11"/>
    </row>
    <row r="10" spans="1:13" ht="48" customHeight="1" x14ac:dyDescent="0.2">
      <c r="A10" s="12"/>
      <c r="B10" s="100"/>
      <c r="C10" s="89" t="s">
        <v>3</v>
      </c>
      <c r="D10" s="13" t="s">
        <v>13</v>
      </c>
      <c r="E10" s="117"/>
      <c r="F10" s="14">
        <v>30000</v>
      </c>
      <c r="G10" s="162"/>
      <c r="H10" s="123"/>
      <c r="I10" s="127"/>
      <c r="J10" s="129"/>
      <c r="K10" s="158"/>
      <c r="L10" s="134"/>
      <c r="M10" s="11"/>
    </row>
    <row r="11" spans="1:13" ht="40.5" customHeight="1" thickBot="1" x14ac:dyDescent="0.25">
      <c r="A11" s="12"/>
      <c r="B11" s="3" t="s">
        <v>18</v>
      </c>
      <c r="C11" s="90"/>
      <c r="D11" s="47" t="s">
        <v>18</v>
      </c>
      <c r="E11" s="118"/>
      <c r="F11" s="4">
        <v>120000</v>
      </c>
      <c r="G11" s="37">
        <f>F11</f>
        <v>120000</v>
      </c>
      <c r="H11" s="4">
        <v>120630</v>
      </c>
      <c r="I11" s="35">
        <f>G11-H11</f>
        <v>-630</v>
      </c>
      <c r="J11" s="130"/>
      <c r="K11" s="159"/>
      <c r="L11" s="135"/>
      <c r="M11" s="11"/>
    </row>
    <row r="12" spans="1:13" ht="40.5" customHeight="1" x14ac:dyDescent="0.2">
      <c r="A12" s="1"/>
      <c r="B12" s="91" t="s">
        <v>17</v>
      </c>
      <c r="C12" s="92"/>
      <c r="D12" s="92"/>
      <c r="E12" s="60" t="s">
        <v>24</v>
      </c>
      <c r="F12" s="39" t="s">
        <v>21</v>
      </c>
      <c r="G12" s="58" t="s">
        <v>25</v>
      </c>
      <c r="H12" s="60" t="s">
        <v>22</v>
      </c>
      <c r="I12" s="62" t="s">
        <v>23</v>
      </c>
      <c r="J12" s="95"/>
      <c r="K12" s="96"/>
      <c r="L12" s="43"/>
      <c r="M12" s="5"/>
    </row>
    <row r="13" spans="1:13" ht="44.5" customHeight="1" thickBot="1" x14ac:dyDescent="0.25">
      <c r="A13" s="1"/>
      <c r="B13" s="93"/>
      <c r="C13" s="94"/>
      <c r="D13" s="94"/>
      <c r="E13" s="61">
        <f>E5</f>
        <v>47080</v>
      </c>
      <c r="F13" s="41">
        <f>SUM(F5:F11)</f>
        <v>217000</v>
      </c>
      <c r="G13" s="59">
        <f>SUM(G5:G11)</f>
        <v>264080</v>
      </c>
      <c r="H13" s="61">
        <f>SUM(H5:H11)</f>
        <v>255680</v>
      </c>
      <c r="I13" s="63">
        <f>SUM(I5:I11)</f>
        <v>8400</v>
      </c>
      <c r="J13" s="97"/>
      <c r="K13" s="98"/>
      <c r="L13" s="43"/>
      <c r="M13" s="5"/>
    </row>
    <row r="14" spans="1:13" ht="48" customHeight="1" x14ac:dyDescent="0.2">
      <c r="A14" s="1"/>
      <c r="B14" s="99" t="s">
        <v>8</v>
      </c>
      <c r="C14" s="101" t="s">
        <v>4</v>
      </c>
      <c r="D14" s="102"/>
      <c r="E14" s="30"/>
      <c r="F14" s="34">
        <v>144000</v>
      </c>
      <c r="G14" s="31">
        <f>F14</f>
        <v>144000</v>
      </c>
      <c r="H14" s="34">
        <v>144000</v>
      </c>
      <c r="I14" s="29">
        <f>G14-H14</f>
        <v>0</v>
      </c>
      <c r="J14" s="156" t="s">
        <v>19</v>
      </c>
      <c r="K14" s="65">
        <f>IF(G14-H14&lt;0,0,G14-H14)</f>
        <v>0</v>
      </c>
      <c r="L14" s="43"/>
      <c r="M14" s="5"/>
    </row>
    <row r="15" spans="1:13" ht="48" customHeight="1" x14ac:dyDescent="0.2">
      <c r="A15" s="1"/>
      <c r="B15" s="99"/>
      <c r="C15" s="105" t="s">
        <v>6</v>
      </c>
      <c r="D15" s="106"/>
      <c r="E15" s="16"/>
      <c r="F15" s="14">
        <v>261000</v>
      </c>
      <c r="G15" s="17">
        <f>F15</f>
        <v>261000</v>
      </c>
      <c r="H15" s="14">
        <v>261000</v>
      </c>
      <c r="I15" s="15">
        <f>G15-H15</f>
        <v>0</v>
      </c>
      <c r="J15" s="103"/>
      <c r="K15" s="66">
        <f t="shared" ref="K15:K16" si="0">IF(G15-H15&lt;0,0,G15-H15)</f>
        <v>0</v>
      </c>
      <c r="L15" s="43"/>
      <c r="M15" s="5"/>
    </row>
    <row r="16" spans="1:13" ht="48" customHeight="1" x14ac:dyDescent="0.2">
      <c r="A16" s="1"/>
      <c r="B16" s="100"/>
      <c r="C16" s="107" t="s">
        <v>5</v>
      </c>
      <c r="D16" s="108"/>
      <c r="E16" s="16"/>
      <c r="F16" s="14">
        <v>120000</v>
      </c>
      <c r="G16" s="17">
        <f>F16</f>
        <v>120000</v>
      </c>
      <c r="H16" s="14">
        <v>109000</v>
      </c>
      <c r="I16" s="18">
        <f>G16-H16</f>
        <v>11000</v>
      </c>
      <c r="J16" s="103"/>
      <c r="K16" s="66">
        <f t="shared" si="0"/>
        <v>11000</v>
      </c>
      <c r="L16" s="43"/>
      <c r="M16" s="5"/>
    </row>
    <row r="17" spans="1:13" ht="48" customHeight="1" thickBot="1" x14ac:dyDescent="0.25">
      <c r="A17" s="1"/>
      <c r="B17" s="42" t="s">
        <v>14</v>
      </c>
      <c r="C17" s="109" t="s">
        <v>10</v>
      </c>
      <c r="D17" s="110"/>
      <c r="E17" s="19"/>
      <c r="F17" s="20">
        <v>30000</v>
      </c>
      <c r="G17" s="21">
        <f>F17</f>
        <v>30000</v>
      </c>
      <c r="H17" s="22">
        <v>29000</v>
      </c>
      <c r="I17" s="23">
        <f>G17-H17</f>
        <v>1000</v>
      </c>
      <c r="J17" s="104"/>
      <c r="K17" s="67">
        <f>IF(AND(I17&lt;0,I13&gt;0),G17-H17,IF(G17-H17&lt;0,0,G17-H17))</f>
        <v>1000</v>
      </c>
      <c r="L17" s="43"/>
      <c r="M17" s="5"/>
    </row>
    <row r="18" spans="1:13" ht="47" customHeight="1" thickTop="1" x14ac:dyDescent="0.2">
      <c r="A18" s="1"/>
      <c r="B18" s="79" t="s">
        <v>20</v>
      </c>
      <c r="C18" s="80"/>
      <c r="D18" s="81"/>
      <c r="E18" s="55" t="s">
        <v>30</v>
      </c>
      <c r="F18" s="55" t="s">
        <v>31</v>
      </c>
      <c r="G18" s="56" t="s">
        <v>28</v>
      </c>
      <c r="H18" s="55" t="s">
        <v>32</v>
      </c>
      <c r="I18" s="57" t="s">
        <v>29</v>
      </c>
      <c r="J18" s="85" t="s">
        <v>33</v>
      </c>
      <c r="K18" s="153"/>
      <c r="L18" s="44"/>
      <c r="M18" s="24"/>
    </row>
    <row r="19" spans="1:13" ht="59.5" customHeight="1" thickBot="1" x14ac:dyDescent="0.25">
      <c r="A19" s="1"/>
      <c r="B19" s="82"/>
      <c r="C19" s="83"/>
      <c r="D19" s="84"/>
      <c r="E19" s="54">
        <f>SUM(E13:E17)</f>
        <v>47080</v>
      </c>
      <c r="F19" s="54">
        <f>SUM(F13:F17)</f>
        <v>772000</v>
      </c>
      <c r="G19" s="52">
        <f>SUM(G13:G17)</f>
        <v>819080</v>
      </c>
      <c r="H19" s="54">
        <f>SUM(H13:H17)</f>
        <v>798680</v>
      </c>
      <c r="I19" s="53">
        <f>SUM(I13:I17)</f>
        <v>20400</v>
      </c>
      <c r="J19" s="154">
        <f>SUM(K5:K17)</f>
        <v>20400</v>
      </c>
      <c r="K19" s="155"/>
      <c r="L19" s="5"/>
      <c r="M19" s="25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26"/>
      <c r="K20" s="27"/>
      <c r="L20" s="28"/>
      <c r="M20" s="28"/>
    </row>
  </sheetData>
  <sheetProtection selectLockedCells="1"/>
  <mergeCells count="33">
    <mergeCell ref="A1:D1"/>
    <mergeCell ref="F2:L2"/>
    <mergeCell ref="B3:B4"/>
    <mergeCell ref="C3:D4"/>
    <mergeCell ref="E3:E4"/>
    <mergeCell ref="F3:F4"/>
    <mergeCell ref="G3:G4"/>
    <mergeCell ref="H3:H4"/>
    <mergeCell ref="I3:I4"/>
    <mergeCell ref="J3:K4"/>
    <mergeCell ref="L3:L4"/>
    <mergeCell ref="M3:M4"/>
    <mergeCell ref="B5:B10"/>
    <mergeCell ref="C5:C9"/>
    <mergeCell ref="E5:E11"/>
    <mergeCell ref="G5:G10"/>
    <mergeCell ref="H5:H10"/>
    <mergeCell ref="I5:I10"/>
    <mergeCell ref="J5:J11"/>
    <mergeCell ref="K5:K11"/>
    <mergeCell ref="B18:D19"/>
    <mergeCell ref="J18:K18"/>
    <mergeCell ref="J19:K19"/>
    <mergeCell ref="L5:L11"/>
    <mergeCell ref="C10:C11"/>
    <mergeCell ref="B12:D13"/>
    <mergeCell ref="J12:K13"/>
    <mergeCell ref="B14:B16"/>
    <mergeCell ref="C14:D14"/>
    <mergeCell ref="J14:J17"/>
    <mergeCell ref="C15:D15"/>
    <mergeCell ref="C16:D16"/>
    <mergeCell ref="C17:D17"/>
  </mergeCells>
  <phoneticPr fontId="3"/>
  <printOptions horizontalCentered="1" verticalCentered="1"/>
  <pageMargins left="0.19685039370078741" right="0.19685039370078741" top="0.51181102362204722" bottom="0.51181102362204722" header="0" footer="0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view="pageBreakPreview" zoomScale="70" zoomScaleNormal="60" zoomScaleSheetLayoutView="70" workbookViewId="0">
      <selection activeCell="N6" sqref="N6"/>
    </sheetView>
  </sheetViews>
  <sheetFormatPr defaultColWidth="9" defaultRowHeight="13" x14ac:dyDescent="0.2"/>
  <cols>
    <col min="2" max="2" width="13.90625" customWidth="1"/>
    <col min="3" max="3" width="3.90625" customWidth="1"/>
    <col min="4" max="4" width="14.90625" customWidth="1"/>
    <col min="5" max="5" width="16.90625" customWidth="1"/>
    <col min="6" max="6" width="15.90625" customWidth="1"/>
    <col min="7" max="7" width="17.08984375" customWidth="1"/>
    <col min="8" max="9" width="15" customWidth="1"/>
    <col min="10" max="10" width="54.26953125" customWidth="1"/>
    <col min="11" max="11" width="16" customWidth="1"/>
    <col min="12" max="12" width="16" style="45" customWidth="1"/>
    <col min="13" max="14" width="6.36328125" customWidth="1"/>
  </cols>
  <sheetData>
    <row r="1" spans="1:13" ht="50.15" customHeight="1" x14ac:dyDescent="0.2">
      <c r="A1" s="165"/>
      <c r="B1" s="165"/>
      <c r="C1" s="165"/>
      <c r="D1" s="165"/>
      <c r="E1" s="50"/>
    </row>
    <row r="2" spans="1:13" ht="30" customHeight="1" thickBot="1" x14ac:dyDescent="0.25">
      <c r="A2" s="1"/>
      <c r="B2" s="46" t="s">
        <v>26</v>
      </c>
      <c r="C2" s="1"/>
      <c r="D2" s="1"/>
      <c r="E2" s="1"/>
      <c r="F2" s="136" t="s">
        <v>27</v>
      </c>
      <c r="G2" s="136"/>
      <c r="H2" s="136"/>
      <c r="I2" s="136"/>
      <c r="J2" s="136"/>
      <c r="K2" s="136"/>
      <c r="L2" s="136"/>
      <c r="M2" s="2"/>
    </row>
    <row r="3" spans="1:13" ht="30" customHeight="1" x14ac:dyDescent="0.2">
      <c r="A3" s="1"/>
      <c r="B3" s="137"/>
      <c r="C3" s="139" t="s">
        <v>0</v>
      </c>
      <c r="D3" s="140"/>
      <c r="E3" s="143" t="s">
        <v>34</v>
      </c>
      <c r="F3" s="143" t="s">
        <v>35</v>
      </c>
      <c r="G3" s="145" t="s">
        <v>36</v>
      </c>
      <c r="H3" s="143" t="s">
        <v>37</v>
      </c>
      <c r="I3" s="145" t="s">
        <v>16</v>
      </c>
      <c r="J3" s="147" t="s">
        <v>39</v>
      </c>
      <c r="K3" s="148"/>
      <c r="L3" s="151" t="s">
        <v>38</v>
      </c>
      <c r="M3" s="111"/>
    </row>
    <row r="4" spans="1:13" ht="21.5" customHeight="1" thickBot="1" x14ac:dyDescent="0.25">
      <c r="A4" s="1"/>
      <c r="B4" s="138"/>
      <c r="C4" s="141"/>
      <c r="D4" s="142"/>
      <c r="E4" s="144"/>
      <c r="F4" s="144"/>
      <c r="G4" s="146"/>
      <c r="H4" s="144"/>
      <c r="I4" s="146"/>
      <c r="J4" s="149"/>
      <c r="K4" s="150"/>
      <c r="L4" s="152"/>
      <c r="M4" s="111"/>
    </row>
    <row r="5" spans="1:13" ht="48" customHeight="1" x14ac:dyDescent="0.2">
      <c r="A5" s="1"/>
      <c r="B5" s="112" t="s">
        <v>7</v>
      </c>
      <c r="C5" s="113" t="s">
        <v>2</v>
      </c>
      <c r="D5" s="32" t="s">
        <v>12</v>
      </c>
      <c r="E5" s="116">
        <v>147080</v>
      </c>
      <c r="F5" s="33">
        <v>50000</v>
      </c>
      <c r="G5" s="160">
        <f>SUM(E5:F10)</f>
        <v>244080</v>
      </c>
      <c r="H5" s="116">
        <v>45000</v>
      </c>
      <c r="I5" s="124">
        <f>G5-H5</f>
        <v>199080</v>
      </c>
      <c r="J5" s="128" t="s">
        <v>41</v>
      </c>
      <c r="K5" s="157">
        <f>MAX(0,IF(H13&lt;=E13,F13,I13))</f>
        <v>217000</v>
      </c>
      <c r="L5" s="166">
        <f>MAX(0, IF(K5&gt;=0, I13-K5, 0))</f>
        <v>2080</v>
      </c>
      <c r="M5" s="5"/>
    </row>
    <row r="6" spans="1:13" ht="48" customHeight="1" x14ac:dyDescent="0.2">
      <c r="A6" s="1"/>
      <c r="B6" s="99"/>
      <c r="C6" s="114"/>
      <c r="D6" s="6" t="s">
        <v>15</v>
      </c>
      <c r="E6" s="117"/>
      <c r="F6" s="51">
        <v>0</v>
      </c>
      <c r="G6" s="161"/>
      <c r="H6" s="117"/>
      <c r="I6" s="125"/>
      <c r="J6" s="129"/>
      <c r="K6" s="158"/>
      <c r="L6" s="166"/>
      <c r="M6" s="5"/>
    </row>
    <row r="7" spans="1:13" ht="48" customHeight="1" x14ac:dyDescent="0.2">
      <c r="A7" s="1"/>
      <c r="B7" s="99"/>
      <c r="C7" s="114"/>
      <c r="D7" s="6" t="s">
        <v>9</v>
      </c>
      <c r="E7" s="117"/>
      <c r="F7" s="7">
        <v>12000</v>
      </c>
      <c r="G7" s="161"/>
      <c r="H7" s="117"/>
      <c r="I7" s="125"/>
      <c r="J7" s="129"/>
      <c r="K7" s="158"/>
      <c r="L7" s="166"/>
      <c r="M7" s="5"/>
    </row>
    <row r="8" spans="1:13" ht="48" customHeight="1" x14ac:dyDescent="0.2">
      <c r="A8" s="1"/>
      <c r="B8" s="99"/>
      <c r="C8" s="114"/>
      <c r="D8" s="8" t="s">
        <v>11</v>
      </c>
      <c r="E8" s="117"/>
      <c r="F8" s="51">
        <v>0</v>
      </c>
      <c r="G8" s="161"/>
      <c r="H8" s="117"/>
      <c r="I8" s="125"/>
      <c r="J8" s="129"/>
      <c r="K8" s="158"/>
      <c r="L8" s="166"/>
      <c r="M8" s="5"/>
    </row>
    <row r="9" spans="1:13" ht="48" customHeight="1" x14ac:dyDescent="0.2">
      <c r="A9" s="1"/>
      <c r="B9" s="99"/>
      <c r="C9" s="115"/>
      <c r="D9" s="9" t="s">
        <v>1</v>
      </c>
      <c r="E9" s="117"/>
      <c r="F9" s="10">
        <v>5000</v>
      </c>
      <c r="G9" s="161"/>
      <c r="H9" s="122"/>
      <c r="I9" s="126"/>
      <c r="J9" s="129"/>
      <c r="K9" s="158"/>
      <c r="L9" s="166"/>
      <c r="M9" s="11"/>
    </row>
    <row r="10" spans="1:13" ht="48" customHeight="1" x14ac:dyDescent="0.2">
      <c r="A10" s="12"/>
      <c r="B10" s="100"/>
      <c r="C10" s="89" t="s">
        <v>3</v>
      </c>
      <c r="D10" s="13" t="s">
        <v>13</v>
      </c>
      <c r="E10" s="117"/>
      <c r="F10" s="14">
        <v>30000</v>
      </c>
      <c r="G10" s="162"/>
      <c r="H10" s="123"/>
      <c r="I10" s="127"/>
      <c r="J10" s="129"/>
      <c r="K10" s="158"/>
      <c r="L10" s="166"/>
      <c r="M10" s="11"/>
    </row>
    <row r="11" spans="1:13" ht="40.5" customHeight="1" thickBot="1" x14ac:dyDescent="0.25">
      <c r="A11" s="12"/>
      <c r="B11" s="3" t="s">
        <v>18</v>
      </c>
      <c r="C11" s="90"/>
      <c r="D11" s="47" t="s">
        <v>18</v>
      </c>
      <c r="E11" s="118"/>
      <c r="F11" s="4">
        <v>120000</v>
      </c>
      <c r="G11" s="37">
        <f>F11</f>
        <v>120000</v>
      </c>
      <c r="H11" s="4">
        <v>100000</v>
      </c>
      <c r="I11" s="35">
        <f>G11-H11</f>
        <v>20000</v>
      </c>
      <c r="J11" s="130"/>
      <c r="K11" s="159"/>
      <c r="L11" s="167"/>
      <c r="M11" s="11"/>
    </row>
    <row r="12" spans="1:13" ht="40.5" customHeight="1" x14ac:dyDescent="0.2">
      <c r="A12" s="1"/>
      <c r="B12" s="91" t="s">
        <v>17</v>
      </c>
      <c r="C12" s="92"/>
      <c r="D12" s="92"/>
      <c r="E12" s="60" t="s">
        <v>24</v>
      </c>
      <c r="F12" s="39" t="s">
        <v>21</v>
      </c>
      <c r="G12" s="38" t="s">
        <v>25</v>
      </c>
      <c r="H12" s="60" t="s">
        <v>22</v>
      </c>
      <c r="I12" s="48" t="s">
        <v>23</v>
      </c>
      <c r="J12" s="95"/>
      <c r="K12" s="96"/>
      <c r="L12" s="43"/>
      <c r="M12" s="5"/>
    </row>
    <row r="13" spans="1:13" ht="44.5" customHeight="1" thickBot="1" x14ac:dyDescent="0.25">
      <c r="A13" s="1"/>
      <c r="B13" s="93"/>
      <c r="C13" s="94"/>
      <c r="D13" s="94"/>
      <c r="E13" s="61">
        <f>E5</f>
        <v>147080</v>
      </c>
      <c r="F13" s="41">
        <f>SUM(F5:F11)</f>
        <v>217000</v>
      </c>
      <c r="G13" s="40">
        <f>SUM(G5:G11)</f>
        <v>364080</v>
      </c>
      <c r="H13" s="61">
        <f>SUM(H5:H11)</f>
        <v>145000</v>
      </c>
      <c r="I13" s="49">
        <f>SUM(I5:I11)</f>
        <v>219080</v>
      </c>
      <c r="J13" s="97"/>
      <c r="K13" s="98"/>
      <c r="L13" s="43"/>
      <c r="M13" s="5"/>
    </row>
    <row r="14" spans="1:13" ht="48" customHeight="1" x14ac:dyDescent="0.2">
      <c r="A14" s="1"/>
      <c r="B14" s="99" t="s">
        <v>8</v>
      </c>
      <c r="C14" s="101" t="s">
        <v>4</v>
      </c>
      <c r="D14" s="102"/>
      <c r="E14" s="30"/>
      <c r="F14" s="34">
        <v>144000</v>
      </c>
      <c r="G14" s="31">
        <f>F14</f>
        <v>144000</v>
      </c>
      <c r="H14" s="34">
        <v>144000</v>
      </c>
      <c r="I14" s="29">
        <f>G14-H14</f>
        <v>0</v>
      </c>
      <c r="J14" s="103" t="s">
        <v>19</v>
      </c>
      <c r="K14" s="65">
        <f>IF(G14-H14&lt;0,0,G14-H14)</f>
        <v>0</v>
      </c>
      <c r="L14" s="43"/>
      <c r="M14" s="5"/>
    </row>
    <row r="15" spans="1:13" ht="48" customHeight="1" x14ac:dyDescent="0.2">
      <c r="A15" s="1"/>
      <c r="B15" s="99"/>
      <c r="C15" s="105" t="s">
        <v>6</v>
      </c>
      <c r="D15" s="106"/>
      <c r="E15" s="16"/>
      <c r="F15" s="14">
        <v>261000</v>
      </c>
      <c r="G15" s="17">
        <f>F15</f>
        <v>261000</v>
      </c>
      <c r="H15" s="14">
        <v>261000</v>
      </c>
      <c r="I15" s="15">
        <f>G15-H15</f>
        <v>0</v>
      </c>
      <c r="J15" s="103"/>
      <c r="K15" s="66">
        <f t="shared" ref="K15:K16" si="0">IF(G15-H15&lt;0,0,G15-H15)</f>
        <v>0</v>
      </c>
      <c r="L15" s="43"/>
      <c r="M15" s="5"/>
    </row>
    <row r="16" spans="1:13" ht="48" customHeight="1" x14ac:dyDescent="0.2">
      <c r="A16" s="1"/>
      <c r="B16" s="100"/>
      <c r="C16" s="107" t="s">
        <v>5</v>
      </c>
      <c r="D16" s="108"/>
      <c r="E16" s="16"/>
      <c r="F16" s="14">
        <v>120000</v>
      </c>
      <c r="G16" s="17">
        <f>F16</f>
        <v>120000</v>
      </c>
      <c r="H16" s="14">
        <v>109000</v>
      </c>
      <c r="I16" s="18">
        <f>G16-H16</f>
        <v>11000</v>
      </c>
      <c r="J16" s="103"/>
      <c r="K16" s="66">
        <f t="shared" si="0"/>
        <v>11000</v>
      </c>
      <c r="L16" s="43"/>
      <c r="M16" s="5"/>
    </row>
    <row r="17" spans="1:13" ht="48" customHeight="1" thickBot="1" x14ac:dyDescent="0.25">
      <c r="A17" s="1"/>
      <c r="B17" s="42" t="s">
        <v>14</v>
      </c>
      <c r="C17" s="109" t="s">
        <v>10</v>
      </c>
      <c r="D17" s="110"/>
      <c r="E17" s="19"/>
      <c r="F17" s="20">
        <v>30000</v>
      </c>
      <c r="G17" s="21">
        <f>F17</f>
        <v>30000</v>
      </c>
      <c r="H17" s="22">
        <v>29000</v>
      </c>
      <c r="I17" s="23">
        <f>G17-H17</f>
        <v>1000</v>
      </c>
      <c r="J17" s="104"/>
      <c r="K17" s="67">
        <f>IF(AND(I17&lt;0,I13&gt;0),G17-H17,IF(G17-H17&lt;0,0,G17-H17))</f>
        <v>1000</v>
      </c>
      <c r="L17" s="43"/>
      <c r="M17" s="5"/>
    </row>
    <row r="18" spans="1:13" ht="47" customHeight="1" thickTop="1" x14ac:dyDescent="0.2">
      <c r="A18" s="1"/>
      <c r="B18" s="79" t="s">
        <v>20</v>
      </c>
      <c r="C18" s="80"/>
      <c r="D18" s="81"/>
      <c r="E18" s="55" t="s">
        <v>30</v>
      </c>
      <c r="F18" s="55" t="s">
        <v>31</v>
      </c>
      <c r="G18" s="56" t="s">
        <v>28</v>
      </c>
      <c r="H18" s="55" t="s">
        <v>32</v>
      </c>
      <c r="I18" s="57" t="s">
        <v>29</v>
      </c>
      <c r="J18" s="85" t="s">
        <v>33</v>
      </c>
      <c r="K18" s="86"/>
      <c r="L18" s="44"/>
      <c r="M18" s="24"/>
    </row>
    <row r="19" spans="1:13" ht="59.5" customHeight="1" thickBot="1" x14ac:dyDescent="0.25">
      <c r="A19" s="1"/>
      <c r="B19" s="82"/>
      <c r="C19" s="83"/>
      <c r="D19" s="84"/>
      <c r="E19" s="54">
        <f>SUM(E13:E17)</f>
        <v>147080</v>
      </c>
      <c r="F19" s="54">
        <f>SUM(F13:F17)</f>
        <v>772000</v>
      </c>
      <c r="G19" s="52">
        <f>SUM(G13:G17)</f>
        <v>919080</v>
      </c>
      <c r="H19" s="54">
        <f>SUM(H13:H17)</f>
        <v>688000</v>
      </c>
      <c r="I19" s="53">
        <f>SUM(I13:I17)</f>
        <v>231080</v>
      </c>
      <c r="J19" s="87">
        <f>SUM(K5:K17)</f>
        <v>229000</v>
      </c>
      <c r="K19" s="88"/>
      <c r="L19" s="5"/>
      <c r="M19" s="25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26"/>
      <c r="K20" s="27"/>
      <c r="L20" s="28"/>
      <c r="M20" s="28"/>
    </row>
  </sheetData>
  <sheetProtection selectLockedCells="1"/>
  <mergeCells count="33">
    <mergeCell ref="F2:L2"/>
    <mergeCell ref="A1:D1"/>
    <mergeCell ref="J3:K4"/>
    <mergeCell ref="M3:M4"/>
    <mergeCell ref="B5:B10"/>
    <mergeCell ref="C5:C9"/>
    <mergeCell ref="E5:E11"/>
    <mergeCell ref="G5:G10"/>
    <mergeCell ref="H5:H10"/>
    <mergeCell ref="I5:I10"/>
    <mergeCell ref="J5:J11"/>
    <mergeCell ref="B3:B4"/>
    <mergeCell ref="C3:D4"/>
    <mergeCell ref="E3:E4"/>
    <mergeCell ref="F3:F4"/>
    <mergeCell ref="G3:G4"/>
    <mergeCell ref="L3:L4"/>
    <mergeCell ref="L5:L11"/>
    <mergeCell ref="K5:K11"/>
    <mergeCell ref="C10:C11"/>
    <mergeCell ref="B12:D13"/>
    <mergeCell ref="J12:K13"/>
    <mergeCell ref="I3:I4"/>
    <mergeCell ref="H3:H4"/>
    <mergeCell ref="B18:D19"/>
    <mergeCell ref="J18:K18"/>
    <mergeCell ref="J19:K19"/>
    <mergeCell ref="B14:B16"/>
    <mergeCell ref="C14:D14"/>
    <mergeCell ref="J14:J17"/>
    <mergeCell ref="C15:D15"/>
    <mergeCell ref="C16:D16"/>
    <mergeCell ref="C17:D17"/>
  </mergeCells>
  <phoneticPr fontId="3"/>
  <printOptions horizontalCentered="1" verticalCentered="1"/>
  <pageMargins left="0.19685039370078741" right="0.19685039370078741" top="0.51181102362204722" bottom="0.51181102362204722" header="0" footer="0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計算式入り</vt:lpstr>
      <vt:lpstr>印刷用【白紙】 </vt:lpstr>
      <vt:lpstr>補助金精算内訳書(パターン①)</vt:lpstr>
      <vt:lpstr>補助金精算内訳書(パターン②) </vt:lpstr>
      <vt:lpstr>補助金精算内訳書(パターン③)</vt:lpstr>
      <vt:lpstr>'印刷用【白紙】 '!Print_Area</vt:lpstr>
      <vt:lpstr>計算式入り!Print_Area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2024-03-08T12:58:48Z</dcterms:created>
  <dcterms:modified xsi:type="dcterms:W3CDTF">2026-02-13T07:32:54Z</dcterms:modified>
</cp:coreProperties>
</file>