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docs1\28_福祉局\1320_介護保険課\令和07年度\令和07年度\05年\05年\計画_事業計画_地域包括ケア推進事業関係書類\03_地域包括ケアシステム事業（定期巡回訪問看護充実支援補助）\02_要綱・様式（神戸市）\01_案\"/>
    </mc:Choice>
  </mc:AlternateContent>
  <bookViews>
    <workbookView xWindow="0" yWindow="0" windowWidth="16455" windowHeight="4725" firstSheet="8" activeTab="1"/>
  </bookViews>
  <sheets>
    <sheet name="交付申請基本情報" sheetId="29" r:id="rId1"/>
    <sheet name="1.交付申請書" sheetId="30" r:id="rId2"/>
    <sheet name="2．様式１-2（事業計画書）" sheetId="55" r:id="rId3"/>
    <sheet name="3.収支予算書" sheetId="47" r:id="rId4"/>
    <sheet name="変更申請基本情報" sheetId="82" r:id="rId5"/>
    <sheet name="4.変更申請書" sheetId="83" r:id="rId6"/>
    <sheet name="5．様式3-2（事業計画書）" sheetId="84" r:id="rId7"/>
    <sheet name="６.中止・廃止申請書" sheetId="86" r:id="rId8"/>
    <sheet name="実績報告基本情報" sheetId="45" r:id="rId9"/>
    <sheet name="７.実績報告書" sheetId="46" r:id="rId10"/>
    <sheet name="８．様式7-2（実績報告）" sheetId="69" r:id="rId11"/>
    <sheet name="９.収支決算書" sheetId="31" r:id="rId12"/>
    <sheet name="10.交付請求書" sheetId="85" r:id="rId13"/>
  </sheets>
  <externalReferences>
    <externalReference r:id="rId14"/>
  </externalReferences>
  <definedNames>
    <definedName name="_xlnm._FilterDatabase" localSheetId="0" hidden="1">交付申請基本情報!$C$4:$F$26</definedName>
    <definedName name="_xlnm._FilterDatabase" localSheetId="8" hidden="1">実績報告基本情報!$C$4:$F$4</definedName>
    <definedName name="_xlnm._FilterDatabase" localSheetId="4" hidden="1">変更申請基本情報!$C$4:$F$4</definedName>
    <definedName name="_xlnm.Print_Area" localSheetId="1">'1.交付申請書'!$A$2:$O$29</definedName>
    <definedName name="_xlnm.Print_Area" localSheetId="12">'10.交付請求書'!$A$1:$H$28</definedName>
    <definedName name="_xlnm.Print_Area" localSheetId="2">'2．様式１-2（事業計画書）'!$A$1:$I$62</definedName>
    <definedName name="_xlnm.Print_Area" localSheetId="3">'3.収支予算書'!$A$2:$K$19</definedName>
    <definedName name="_xlnm.Print_Area" localSheetId="5">'4.変更申請書'!$A$2:$N$29</definedName>
    <definedName name="_xlnm.Print_Area" localSheetId="6">'5．様式3-2（事業計画書）'!$A$1:$I$62</definedName>
    <definedName name="_xlnm.Print_Area" localSheetId="7">'６.中止・廃止申請書'!$A$2:$N$29</definedName>
    <definedName name="_xlnm.Print_Area" localSheetId="9">'７.実績報告書'!$A$2:$O$28</definedName>
    <definedName name="_xlnm.Print_Area" localSheetId="10">'８．様式7-2（実績報告）'!$A$1:$L$96</definedName>
    <definedName name="_xlnm.Print_Area" localSheetId="11">'９.収支決算書'!$A$1:$M$27</definedName>
    <definedName name="_xlnm.Print_Area" localSheetId="0">交付申請基本情報!$A$2:$D$26</definedName>
    <definedName name="_xlnm.Print_Area" localSheetId="8">実績報告基本情報!$A$2:$D$6</definedName>
    <definedName name="_xlnm.Print_Area" localSheetId="4">変更申請基本情報!$A$2:$D$6</definedName>
    <definedName name="Print_Area_MI" localSheetId="12">#REF!</definedName>
    <definedName name="Print_Area_MI" localSheetId="6">#REF!</definedName>
    <definedName name="Print_Area_MI" localSheetId="7">#REF!</definedName>
    <definedName name="Print_Area_MI">#REF!</definedName>
    <definedName name="図１">[1]様式5!$B$50</definedName>
    <definedName name="図３">[1]様式5!$B$50</definedName>
  </definedNames>
  <calcPr calcId="162913"/>
</workbook>
</file>

<file path=xl/calcChain.xml><?xml version="1.0" encoding="utf-8"?>
<calcChain xmlns="http://schemas.openxmlformats.org/spreadsheetml/2006/main">
  <c r="G18" i="69" l="1"/>
  <c r="G10" i="69"/>
  <c r="K33" i="69" s="1"/>
  <c r="L33" i="69" s="1"/>
  <c r="B19" i="46"/>
  <c r="A19" i="86"/>
  <c r="G17" i="84"/>
  <c r="G9" i="84"/>
  <c r="E60" i="84" s="1"/>
  <c r="F60" i="84" s="1"/>
  <c r="A19" i="83"/>
  <c r="E50" i="55"/>
  <c r="F50" i="55" s="1"/>
  <c r="E51" i="55"/>
  <c r="F51" i="55" s="1"/>
  <c r="E52" i="55"/>
  <c r="F52" i="55" s="1"/>
  <c r="E53" i="55"/>
  <c r="F53" i="55" s="1"/>
  <c r="E54" i="55"/>
  <c r="F54" i="55" s="1"/>
  <c r="E55" i="55"/>
  <c r="F55" i="55" s="1"/>
  <c r="E56" i="55"/>
  <c r="F56" i="55" s="1"/>
  <c r="E57" i="55"/>
  <c r="F57" i="55" s="1"/>
  <c r="E58" i="55"/>
  <c r="F58" i="55" s="1"/>
  <c r="E59" i="55"/>
  <c r="F59" i="55" s="1"/>
  <c r="E60" i="55"/>
  <c r="F60" i="55" s="1"/>
  <c r="B51" i="55"/>
  <c r="D51" i="55" s="1"/>
  <c r="C51" i="55"/>
  <c r="B52" i="55"/>
  <c r="D52" i="55" s="1"/>
  <c r="C52" i="55"/>
  <c r="B53" i="55"/>
  <c r="D53" i="55" s="1"/>
  <c r="C53" i="55"/>
  <c r="B54" i="55"/>
  <c r="D54" i="55" s="1"/>
  <c r="C54" i="55"/>
  <c r="B55" i="55"/>
  <c r="D55" i="55" s="1"/>
  <c r="C55" i="55"/>
  <c r="B56" i="55"/>
  <c r="D56" i="55" s="1"/>
  <c r="C56" i="55"/>
  <c r="B57" i="55"/>
  <c r="D57" i="55" s="1"/>
  <c r="C57" i="55"/>
  <c r="B58" i="55"/>
  <c r="D58" i="55" s="1"/>
  <c r="C58" i="55"/>
  <c r="B59" i="55"/>
  <c r="D59" i="55" s="1"/>
  <c r="C59" i="55"/>
  <c r="B60" i="55"/>
  <c r="D60" i="55" s="1"/>
  <c r="C60" i="55"/>
  <c r="C50" i="55"/>
  <c r="B50" i="55"/>
  <c r="D50" i="55" s="1"/>
  <c r="K39" i="69" l="1"/>
  <c r="L39" i="69" s="1"/>
  <c r="I35" i="69"/>
  <c r="J35" i="69" s="1"/>
  <c r="I31" i="69"/>
  <c r="J31" i="69" s="1"/>
  <c r="I34" i="69"/>
  <c r="J34" i="69" s="1"/>
  <c r="K37" i="69"/>
  <c r="L37" i="69" s="1"/>
  <c r="K32" i="69"/>
  <c r="L32" i="69" s="1"/>
  <c r="I41" i="69"/>
  <c r="J41" i="69" s="1"/>
  <c r="I33" i="69"/>
  <c r="J33" i="69" s="1"/>
  <c r="K36" i="69"/>
  <c r="L36" i="69" s="1"/>
  <c r="I40" i="69"/>
  <c r="J40" i="69" s="1"/>
  <c r="I32" i="69"/>
  <c r="J32" i="69" s="1"/>
  <c r="K35" i="69"/>
  <c r="L35" i="69" s="1"/>
  <c r="K40" i="69"/>
  <c r="L40" i="69" s="1"/>
  <c r="I36" i="69"/>
  <c r="J36" i="69" s="1"/>
  <c r="K38" i="69"/>
  <c r="L38" i="69" s="1"/>
  <c r="I39" i="69"/>
  <c r="J39" i="69" s="1"/>
  <c r="K31" i="69"/>
  <c r="L31" i="69" s="1"/>
  <c r="K34" i="69"/>
  <c r="L34" i="69" s="1"/>
  <c r="I37" i="69"/>
  <c r="J37" i="69" s="1"/>
  <c r="I38" i="69"/>
  <c r="J38" i="69" s="1"/>
  <c r="K41" i="69"/>
  <c r="L41" i="69" s="1"/>
  <c r="B52" i="84"/>
  <c r="D52" i="84" s="1"/>
  <c r="E54" i="84"/>
  <c r="F54" i="84" s="1"/>
  <c r="E56" i="84"/>
  <c r="F56" i="84" s="1"/>
  <c r="E58" i="84"/>
  <c r="F58" i="84" s="1"/>
  <c r="B50" i="84"/>
  <c r="D50" i="84" s="1"/>
  <c r="C52" i="84"/>
  <c r="B55" i="84"/>
  <c r="D55" i="84" s="1"/>
  <c r="B57" i="84"/>
  <c r="D57" i="84" s="1"/>
  <c r="B59" i="84"/>
  <c r="D59" i="84" s="1"/>
  <c r="C50" i="84"/>
  <c r="E52" i="84"/>
  <c r="F52" i="84" s="1"/>
  <c r="C55" i="84"/>
  <c r="C57" i="84"/>
  <c r="C59" i="84"/>
  <c r="E50" i="84"/>
  <c r="F50" i="84" s="1"/>
  <c r="B53" i="84"/>
  <c r="D53" i="84" s="1"/>
  <c r="E55" i="84"/>
  <c r="F55" i="84" s="1"/>
  <c r="B51" i="84"/>
  <c r="D51" i="84" s="1"/>
  <c r="C53" i="84"/>
  <c r="E57" i="84"/>
  <c r="F57" i="84" s="1"/>
  <c r="E59" i="84"/>
  <c r="F59" i="84" s="1"/>
  <c r="C51" i="84"/>
  <c r="E53" i="84"/>
  <c r="F53" i="84" s="1"/>
  <c r="B56" i="84"/>
  <c r="D56" i="84" s="1"/>
  <c r="B60" i="84"/>
  <c r="D60" i="84" s="1"/>
  <c r="B54" i="84"/>
  <c r="D54" i="84" s="1"/>
  <c r="C56" i="84"/>
  <c r="B58" i="84"/>
  <c r="D58" i="84" s="1"/>
  <c r="C60" i="84"/>
  <c r="E51" i="84"/>
  <c r="F51" i="84" s="1"/>
  <c r="C54" i="84"/>
  <c r="C58" i="84"/>
  <c r="L42" i="69" l="1"/>
  <c r="L92" i="69" l="1"/>
  <c r="L91" i="69"/>
  <c r="L90" i="69"/>
  <c r="L89" i="69"/>
  <c r="L88" i="69"/>
  <c r="L87" i="69"/>
  <c r="L86" i="69"/>
  <c r="L84" i="69"/>
  <c r="L83" i="69"/>
  <c r="L82" i="69"/>
  <c r="L81" i="69"/>
  <c r="L80" i="69"/>
  <c r="L79" i="69"/>
  <c r="L78" i="69"/>
  <c r="L76" i="69"/>
  <c r="L75" i="69"/>
  <c r="L74" i="69"/>
  <c r="L73" i="69"/>
  <c r="L72" i="69"/>
  <c r="L71" i="69"/>
  <c r="L70" i="69"/>
  <c r="L68" i="69"/>
  <c r="L67" i="69"/>
  <c r="L66" i="69"/>
  <c r="L65" i="69"/>
  <c r="L64" i="69"/>
  <c r="L63" i="69"/>
  <c r="L62" i="69"/>
  <c r="L60" i="69"/>
  <c r="L59" i="69"/>
  <c r="L58" i="69"/>
  <c r="L57" i="69"/>
  <c r="L56" i="69"/>
  <c r="L55" i="69"/>
  <c r="L54" i="69"/>
  <c r="L50" i="69"/>
  <c r="L51" i="69"/>
  <c r="L52" i="69"/>
  <c r="F31" i="69" l="1"/>
  <c r="F12" i="85" l="1"/>
  <c r="H17" i="30" l="1"/>
  <c r="H16" i="30"/>
  <c r="H15" i="30"/>
  <c r="H14" i="30"/>
  <c r="G17" i="86" l="1"/>
  <c r="G16" i="86"/>
  <c r="G15" i="86"/>
  <c r="G14" i="86"/>
  <c r="G13" i="86"/>
  <c r="G12" i="86"/>
  <c r="D26" i="85" l="1"/>
  <c r="F25" i="85"/>
  <c r="D25" i="85"/>
  <c r="G24" i="85"/>
  <c r="E24" i="85"/>
  <c r="D23" i="85"/>
  <c r="F11" i="85"/>
  <c r="F10" i="85"/>
  <c r="F9" i="85"/>
  <c r="B27" i="31" l="1"/>
  <c r="F41" i="69"/>
  <c r="G41" i="69" s="1"/>
  <c r="F40" i="69"/>
  <c r="G40" i="69" s="1"/>
  <c r="F39" i="69"/>
  <c r="G39" i="69" s="1"/>
  <c r="F38" i="69"/>
  <c r="G38" i="69" s="1"/>
  <c r="F37" i="69"/>
  <c r="G37" i="69" s="1"/>
  <c r="F36" i="69"/>
  <c r="G36" i="69" s="1"/>
  <c r="F35" i="69"/>
  <c r="G35" i="69" s="1"/>
  <c r="F34" i="69"/>
  <c r="F33" i="69"/>
  <c r="F32" i="69"/>
  <c r="F42" i="69" l="1"/>
  <c r="D24" i="84"/>
  <c r="G23" i="84"/>
  <c r="D23" i="84"/>
  <c r="G19" i="84"/>
  <c r="D19" i="84"/>
  <c r="G18" i="84"/>
  <c r="D18" i="84"/>
  <c r="D16" i="84"/>
  <c r="G15" i="84"/>
  <c r="D15" i="84"/>
  <c r="G7" i="84"/>
  <c r="G11" i="84"/>
  <c r="G10" i="84"/>
  <c r="D8" i="84"/>
  <c r="D11" i="84"/>
  <c r="D10" i="84"/>
  <c r="D7" i="84"/>
  <c r="D25" i="69"/>
  <c r="G24" i="69"/>
  <c r="D24" i="69"/>
  <c r="G20" i="69"/>
  <c r="G19" i="69"/>
  <c r="D20" i="69"/>
  <c r="D19" i="69"/>
  <c r="D17" i="69"/>
  <c r="G16" i="69"/>
  <c r="D16" i="69"/>
  <c r="G12" i="69"/>
  <c r="G11" i="69"/>
  <c r="D8" i="69"/>
  <c r="D12" i="69"/>
  <c r="D11" i="69"/>
  <c r="D9" i="69"/>
  <c r="G8" i="69"/>
  <c r="F92" i="69"/>
  <c r="F91" i="69"/>
  <c r="F90" i="69"/>
  <c r="F89" i="69"/>
  <c r="F88" i="69"/>
  <c r="F87" i="69"/>
  <c r="F86" i="69"/>
  <c r="F84" i="69"/>
  <c r="F83" i="69"/>
  <c r="F82" i="69"/>
  <c r="F81" i="69"/>
  <c r="F80" i="69"/>
  <c r="F79" i="69"/>
  <c r="F78" i="69"/>
  <c r="F76" i="69"/>
  <c r="F75" i="69"/>
  <c r="F74" i="69"/>
  <c r="F73" i="69"/>
  <c r="F72" i="69"/>
  <c r="F71" i="69"/>
  <c r="F70" i="69"/>
  <c r="F68" i="69"/>
  <c r="F67" i="69"/>
  <c r="F66" i="69"/>
  <c r="F65" i="69"/>
  <c r="F64" i="69"/>
  <c r="F63" i="69"/>
  <c r="F62" i="69"/>
  <c r="F60" i="69"/>
  <c r="F59" i="69"/>
  <c r="F58" i="69"/>
  <c r="F57" i="69"/>
  <c r="F56" i="69"/>
  <c r="F55" i="69"/>
  <c r="F54" i="69"/>
  <c r="F52" i="69"/>
  <c r="F51" i="69"/>
  <c r="F50" i="69"/>
  <c r="L49" i="69"/>
  <c r="F49" i="69"/>
  <c r="L48" i="69"/>
  <c r="F48" i="69"/>
  <c r="L47" i="69"/>
  <c r="F47" i="69"/>
  <c r="L46" i="69"/>
  <c r="F46" i="69"/>
  <c r="F77" i="69" l="1"/>
  <c r="F61" i="69"/>
  <c r="F69" i="69"/>
  <c r="F53" i="69"/>
  <c r="L69" i="69"/>
  <c r="F93" i="69"/>
  <c r="F85" i="69"/>
  <c r="L61" i="69"/>
  <c r="L94" i="69" s="1"/>
  <c r="L93" i="69"/>
  <c r="L53" i="69"/>
  <c r="L85" i="69"/>
  <c r="L77" i="69"/>
  <c r="F41" i="84" l="1"/>
  <c r="G40" i="84"/>
  <c r="G39" i="84"/>
  <c r="G38" i="84"/>
  <c r="G37" i="84"/>
  <c r="G36" i="84"/>
  <c r="G35" i="84"/>
  <c r="G34" i="84"/>
  <c r="G33" i="84"/>
  <c r="G32" i="84"/>
  <c r="G31" i="84"/>
  <c r="G30" i="84"/>
  <c r="G17" i="83"/>
  <c r="G16" i="83"/>
  <c r="G15" i="83"/>
  <c r="G14" i="83"/>
  <c r="G13" i="83"/>
  <c r="G12" i="83"/>
  <c r="G30" i="55"/>
  <c r="G41" i="84" l="1"/>
  <c r="F61" i="84" l="1"/>
  <c r="F25" i="83" s="1"/>
  <c r="D61" i="84"/>
  <c r="G31" i="69" l="1"/>
  <c r="G33" i="69"/>
  <c r="G32" i="69"/>
  <c r="G34" i="69" l="1"/>
  <c r="G42" i="69" s="1"/>
  <c r="F22" i="31" s="1"/>
  <c r="F24" i="31" s="1"/>
  <c r="F17" i="31" s="1"/>
  <c r="J42" i="69" l="1"/>
  <c r="E19" i="85"/>
  <c r="G40" i="55"/>
  <c r="G39" i="55"/>
  <c r="G38" i="55"/>
  <c r="G37" i="55"/>
  <c r="G36" i="55"/>
  <c r="G35" i="55"/>
  <c r="G34" i="55"/>
  <c r="G33" i="55"/>
  <c r="G32" i="55"/>
  <c r="G31" i="55"/>
  <c r="F41" i="55" l="1"/>
  <c r="F61" i="55" l="1"/>
  <c r="F25" i="30" s="1"/>
  <c r="F24" i="83" s="1"/>
  <c r="D61" i="55"/>
  <c r="E11" i="47" s="1"/>
  <c r="F12" i="31" s="1"/>
  <c r="G41" i="55"/>
  <c r="E17" i="47" s="1"/>
  <c r="E18" i="47" s="1"/>
  <c r="E10" i="47" l="1"/>
  <c r="E13" i="47" s="1"/>
  <c r="F13" i="31"/>
  <c r="H15" i="46"/>
  <c r="F10" i="31" l="1"/>
  <c r="F11" i="31"/>
  <c r="H17" i="46"/>
  <c r="H16" i="46" l="1"/>
  <c r="H14" i="46"/>
  <c r="H13" i="46"/>
  <c r="H12" i="46"/>
  <c r="F21" i="31" l="1"/>
  <c r="F23" i="31" l="1"/>
  <c r="F16" i="31" l="1"/>
  <c r="H12" i="30" l="1"/>
  <c r="H13" i="30" l="1"/>
  <c r="F15" i="31"/>
</calcChain>
</file>

<file path=xl/comments1.xml><?xml version="1.0" encoding="utf-8"?>
<comments xmlns="http://schemas.openxmlformats.org/spreadsheetml/2006/main">
  <authors>
    <author>兵庫県</author>
  </authors>
  <commentList>
    <comment ref="G9" authorId="0" shapeId="0">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7" authorId="0" shapeId="0">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List>
</comments>
</file>

<file path=xl/comments2.xml><?xml version="1.0" encoding="utf-8"?>
<comments xmlns="http://schemas.openxmlformats.org/spreadsheetml/2006/main">
  <authors>
    <author>兵庫県</author>
  </authors>
  <commentList>
    <comment ref="G9" authorId="0" shapeId="0">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7" authorId="0" shapeId="0">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List>
</comments>
</file>

<file path=xl/comments3.xml><?xml version="1.0" encoding="utf-8"?>
<comments xmlns="http://schemas.openxmlformats.org/spreadsheetml/2006/main">
  <authors>
    <author>兵庫県</author>
  </authors>
  <commentList>
    <comment ref="G10" authorId="0" shapeId="0">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8" authorId="0" shapeId="0">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D21" authorId="0" shapeId="0">
      <text>
        <r>
          <rPr>
            <sz val="9"/>
            <color indexed="81"/>
            <rFont val="ＭＳ Ｐゴシック"/>
            <family val="3"/>
            <charset val="128"/>
          </rPr>
          <t>報告書作成時点での利用者数を記載</t>
        </r>
      </text>
    </comment>
  </commentList>
</comments>
</file>

<file path=xl/sharedStrings.xml><?xml version="1.0" encoding="utf-8"?>
<sst xmlns="http://schemas.openxmlformats.org/spreadsheetml/2006/main" count="475" uniqueCount="226">
  <si>
    <t xml:space="preserve"> </t>
  </si>
  <si>
    <t>入力項目</t>
    <rPh sb="0" eb="2">
      <t>ニュウリョク</t>
    </rPh>
    <rPh sb="2" eb="4">
      <t>コウモク</t>
    </rPh>
    <phoneticPr fontId="8"/>
  </si>
  <si>
    <t>入力欄</t>
    <rPh sb="0" eb="2">
      <t>ニュウリョク</t>
    </rPh>
    <rPh sb="2" eb="3">
      <t>ラン</t>
    </rPh>
    <phoneticPr fontId="8"/>
  </si>
  <si>
    <t>備考・注意事項</t>
    <rPh sb="0" eb="2">
      <t>ビコウ</t>
    </rPh>
    <rPh sb="3" eb="5">
      <t>チュウイ</t>
    </rPh>
    <rPh sb="5" eb="7">
      <t>ジコウ</t>
    </rPh>
    <phoneticPr fontId="8"/>
  </si>
  <si>
    <t>法人名</t>
    <rPh sb="0" eb="2">
      <t>ホウジン</t>
    </rPh>
    <rPh sb="2" eb="3">
      <t>メイ</t>
    </rPh>
    <phoneticPr fontId="8"/>
  </si>
  <si>
    <t>　</t>
  </si>
  <si>
    <t>代表者名</t>
  </si>
  <si>
    <t xml:space="preserve">
</t>
    <phoneticPr fontId="3"/>
  </si>
  <si>
    <t>（単位：円）</t>
    <phoneticPr fontId="5"/>
  </si>
  <si>
    <t>科目</t>
    <rPh sb="0" eb="2">
      <t>カモク</t>
    </rPh>
    <phoneticPr fontId="5"/>
  </si>
  <si>
    <t>予算額</t>
    <rPh sb="0" eb="3">
      <t>ヨサンガク</t>
    </rPh>
    <phoneticPr fontId="5"/>
  </si>
  <si>
    <t>摘要</t>
    <rPh sb="0" eb="2">
      <t>テキヨウ</t>
    </rPh>
    <phoneticPr fontId="5"/>
  </si>
  <si>
    <t>計</t>
    <rPh sb="0" eb="1">
      <t>ケイ</t>
    </rPh>
    <phoneticPr fontId="5"/>
  </si>
  <si>
    <t>（単位：円）</t>
    <phoneticPr fontId="5"/>
  </si>
  <si>
    <t>記</t>
  </si>
  <si>
    <t>口座名義</t>
    <rPh sb="0" eb="2">
      <t>コウザ</t>
    </rPh>
    <rPh sb="2" eb="4">
      <t>メイギ</t>
    </rPh>
    <phoneticPr fontId="5"/>
  </si>
  <si>
    <t>口座名義ﾌﾘｶﾞﾅ</t>
    <rPh sb="0" eb="2">
      <t>コウザ</t>
    </rPh>
    <rPh sb="2" eb="4">
      <t>メイギ</t>
    </rPh>
    <phoneticPr fontId="5"/>
  </si>
  <si>
    <t>　　　　　　　</t>
    <phoneticPr fontId="3"/>
  </si>
  <si>
    <t>　　　　　　　　　</t>
    <phoneticPr fontId="3"/>
  </si>
  <si>
    <t>　　　　　　　</t>
    <phoneticPr fontId="5"/>
  </si>
  <si>
    <t>住　　所</t>
    <phoneticPr fontId="5"/>
  </si>
  <si>
    <t>法人本部の代表電話番号</t>
    <rPh sb="0" eb="2">
      <t>ホウジン</t>
    </rPh>
    <rPh sb="2" eb="4">
      <t>ホンブ</t>
    </rPh>
    <rPh sb="5" eb="7">
      <t>ダイヒョウ</t>
    </rPh>
    <rPh sb="7" eb="9">
      <t>デンワ</t>
    </rPh>
    <rPh sb="9" eb="11">
      <t>バンゴウ</t>
    </rPh>
    <phoneticPr fontId="8"/>
  </si>
  <si>
    <t>預金種別</t>
    <rPh sb="0" eb="2">
      <t>ヨキン</t>
    </rPh>
    <rPh sb="2" eb="4">
      <t>シュベツ</t>
    </rPh>
    <phoneticPr fontId="5"/>
  </si>
  <si>
    <t>普通・総合/当座/貯蓄/他</t>
    <rPh sb="0" eb="2">
      <t>フツウ</t>
    </rPh>
    <rPh sb="3" eb="5">
      <t>ソウゴウ</t>
    </rPh>
    <rPh sb="6" eb="8">
      <t>トウザ</t>
    </rPh>
    <rPh sb="9" eb="11">
      <t>チョチク</t>
    </rPh>
    <rPh sb="12" eb="13">
      <t>ホカ</t>
    </rPh>
    <phoneticPr fontId="5"/>
  </si>
  <si>
    <t>口座番号</t>
    <rPh sb="0" eb="2">
      <t>コウザ</t>
    </rPh>
    <rPh sb="2" eb="4">
      <t>バンゴウ</t>
    </rPh>
    <phoneticPr fontId="5"/>
  </si>
  <si>
    <t>1234****</t>
    <phoneticPr fontId="5"/>
  </si>
  <si>
    <t>　　　</t>
    <phoneticPr fontId="3"/>
  </si>
  <si>
    <t>支店名</t>
    <rPh sb="0" eb="3">
      <t>シテンメイ</t>
    </rPh>
    <phoneticPr fontId="5"/>
  </si>
  <si>
    <t>金融機関名</t>
    <rPh sb="4" eb="5">
      <t>メイ</t>
    </rPh>
    <phoneticPr fontId="5"/>
  </si>
  <si>
    <t>法人本部の郵便番号</t>
    <rPh sb="0" eb="2">
      <t>ホウジン</t>
    </rPh>
    <rPh sb="2" eb="4">
      <t>ホンブ</t>
    </rPh>
    <rPh sb="5" eb="7">
      <t>ユウビン</t>
    </rPh>
    <rPh sb="7" eb="9">
      <t>バンゴウ</t>
    </rPh>
    <phoneticPr fontId="8"/>
  </si>
  <si>
    <t>法人本部の住所</t>
    <rPh sb="0" eb="2">
      <t>ホウジン</t>
    </rPh>
    <rPh sb="2" eb="4">
      <t>ホンブ</t>
    </rPh>
    <rPh sb="5" eb="7">
      <t>ジュウショ</t>
    </rPh>
    <phoneticPr fontId="8"/>
  </si>
  <si>
    <t>社会福祉法人△△</t>
    <rPh sb="0" eb="2">
      <t>シャカイ</t>
    </rPh>
    <rPh sb="2" eb="4">
      <t>フクシ</t>
    </rPh>
    <rPh sb="4" eb="6">
      <t>ホウジン</t>
    </rPh>
    <phoneticPr fontId="8"/>
  </si>
  <si>
    <t>ｼｬｶｲﾌｸｼﾎｳｼﾞﾝｻﾝｶｸｻﾝｶｸ</t>
    <phoneticPr fontId="5"/>
  </si>
  <si>
    <t>記</t>
    <rPh sb="0" eb="1">
      <t>キ</t>
    </rPh>
    <phoneticPr fontId="5"/>
  </si>
  <si>
    <t>電　　話</t>
    <rPh sb="0" eb="1">
      <t>デン</t>
    </rPh>
    <rPh sb="3" eb="4">
      <t>ハナシ</t>
    </rPh>
    <phoneticPr fontId="5"/>
  </si>
  <si>
    <t>電子メール</t>
    <rPh sb="0" eb="2">
      <t>デンシ</t>
    </rPh>
    <phoneticPr fontId="5"/>
  </si>
  <si>
    <t>①
法
人
情
報</t>
    <rPh sb="2" eb="3">
      <t>ホウ</t>
    </rPh>
    <rPh sb="4" eb="5">
      <t>ニン</t>
    </rPh>
    <rPh sb="6" eb="7">
      <t>ジョウ</t>
    </rPh>
    <rPh sb="8" eb="9">
      <t>ホウ</t>
    </rPh>
    <phoneticPr fontId="5"/>
  </si>
  <si>
    <t>②
補
助
金
事
務
担
当
者
情
報</t>
    <rPh sb="2" eb="3">
      <t>ホ</t>
    </rPh>
    <rPh sb="4" eb="5">
      <t>タスケ</t>
    </rPh>
    <rPh sb="6" eb="7">
      <t>キン</t>
    </rPh>
    <rPh sb="8" eb="9">
      <t>コト</t>
    </rPh>
    <rPh sb="10" eb="11">
      <t>ツトム</t>
    </rPh>
    <rPh sb="12" eb="13">
      <t>タン</t>
    </rPh>
    <rPh sb="14" eb="15">
      <t>トウ</t>
    </rPh>
    <rPh sb="16" eb="17">
      <t>シャ</t>
    </rPh>
    <rPh sb="18" eb="19">
      <t>ジョウ</t>
    </rPh>
    <rPh sb="20" eb="21">
      <t>ホウ</t>
    </rPh>
    <phoneticPr fontId="5"/>
  </si>
  <si>
    <t>③
振
込
先
口
座
情
報</t>
    <rPh sb="2" eb="3">
      <t>フ</t>
    </rPh>
    <rPh sb="4" eb="5">
      <t>コミ</t>
    </rPh>
    <rPh sb="6" eb="7">
      <t>サキ</t>
    </rPh>
    <rPh sb="8" eb="9">
      <t>クチ</t>
    </rPh>
    <rPh sb="10" eb="11">
      <t>ザ</t>
    </rPh>
    <rPh sb="12" eb="13">
      <t>ジョウ</t>
    </rPh>
    <rPh sb="14" eb="15">
      <t>ホウ</t>
    </rPh>
    <phoneticPr fontId="5"/>
  </si>
  <si>
    <t>補助金交付決定日</t>
    <rPh sb="0" eb="5">
      <t>ホジョキンコウフ</t>
    </rPh>
    <rPh sb="5" eb="7">
      <t>ケッテイ</t>
    </rPh>
    <rPh sb="7" eb="8">
      <t>ビ</t>
    </rPh>
    <phoneticPr fontId="5"/>
  </si>
  <si>
    <t>補助金交付決定通知の文書番号</t>
    <rPh sb="0" eb="7">
      <t>ホジョキンコウフケッテイ</t>
    </rPh>
    <rPh sb="7" eb="9">
      <t>ツウチ</t>
    </rPh>
    <rPh sb="10" eb="12">
      <t>ブンショ</t>
    </rPh>
    <rPh sb="12" eb="14">
      <t>バンゴウ</t>
    </rPh>
    <phoneticPr fontId="5"/>
  </si>
  <si>
    <t>（注）申請内容を上段に（  ）書で記入し、実績をその下段に記入する。</t>
    <phoneticPr fontId="5"/>
  </si>
  <si>
    <t>（</t>
    <phoneticPr fontId="5"/>
  </si>
  <si>
    <t>）</t>
    <phoneticPr fontId="5"/>
  </si>
  <si>
    <t>（注）</t>
    <phoneticPr fontId="5"/>
  </si>
  <si>
    <t>４桁の数字のみ入力してください。文書右上に記載の番号です。</t>
    <rPh sb="1" eb="2">
      <t>ケタ</t>
    </rPh>
    <rPh sb="3" eb="5">
      <t>スウジ</t>
    </rPh>
    <rPh sb="7" eb="9">
      <t>ニュウリョク</t>
    </rPh>
    <rPh sb="16" eb="18">
      <t>ブンショ</t>
    </rPh>
    <rPh sb="18" eb="20">
      <t>ミギウエ</t>
    </rPh>
    <rPh sb="21" eb="23">
      <t>キサイ</t>
    </rPh>
    <rPh sb="24" eb="26">
      <t>バンゴウ</t>
    </rPh>
    <phoneticPr fontId="5"/>
  </si>
  <si>
    <t>記入例</t>
    <rPh sb="0" eb="2">
      <t>キニュウ</t>
    </rPh>
    <rPh sb="2" eb="3">
      <t>レイ</t>
    </rPh>
    <phoneticPr fontId="8"/>
  </si>
  <si>
    <t>文書右上に記載の日付です。記入例のとおり入力してください。</t>
    <rPh sb="0" eb="2">
      <t>ブンショ</t>
    </rPh>
    <rPh sb="2" eb="4">
      <t>ミギウエ</t>
    </rPh>
    <rPh sb="5" eb="7">
      <t>キサイ</t>
    </rPh>
    <rPh sb="8" eb="10">
      <t>ヒヅケ</t>
    </rPh>
    <rPh sb="13" eb="15">
      <t>キニュウ</t>
    </rPh>
    <rPh sb="15" eb="16">
      <t>レイ</t>
    </rPh>
    <rPh sb="20" eb="22">
      <t>ニュウリョク</t>
    </rPh>
    <phoneticPr fontId="5"/>
  </si>
  <si>
    <t>決算額</t>
    <rPh sb="0" eb="2">
      <t>ケッサン</t>
    </rPh>
    <rPh sb="2" eb="3">
      <t>ガク</t>
    </rPh>
    <phoneticPr fontId="5"/>
  </si>
  <si>
    <t>（注）　収支の計は、それぞれ一致する。</t>
    <rPh sb="1" eb="2">
      <t>チュウ</t>
    </rPh>
    <rPh sb="4" eb="6">
      <t>シュウシ</t>
    </rPh>
    <rPh sb="7" eb="8">
      <t>ケイ</t>
    </rPh>
    <rPh sb="14" eb="16">
      <t>イッチ</t>
    </rPh>
    <phoneticPr fontId="5"/>
  </si>
  <si>
    <t>名称のみ入力してください。　※○○支店（出張所）等の種別は入力不要。</t>
    <rPh sb="0" eb="2">
      <t>メイショウ</t>
    </rPh>
    <rPh sb="4" eb="6">
      <t>ニュウリョク</t>
    </rPh>
    <rPh sb="17" eb="19">
      <t>シテン</t>
    </rPh>
    <rPh sb="20" eb="22">
      <t>シュッチョウ</t>
    </rPh>
    <rPh sb="22" eb="23">
      <t>ショ</t>
    </rPh>
    <phoneticPr fontId="5"/>
  </si>
  <si>
    <t>（事業所名）</t>
    <rPh sb="1" eb="4">
      <t>ジギョウショ</t>
    </rPh>
    <rPh sb="4" eb="5">
      <t>メイ</t>
    </rPh>
    <phoneticPr fontId="5"/>
  </si>
  <si>
    <t>事業費</t>
    <rPh sb="0" eb="3">
      <t>ジギョウヒ</t>
    </rPh>
    <phoneticPr fontId="5"/>
  </si>
  <si>
    <t>　</t>
    <phoneticPr fontId="5"/>
  </si>
  <si>
    <t>事 業 計 画 書</t>
    <rPh sb="4" eb="5">
      <t>ケイ</t>
    </rPh>
    <rPh sb="6" eb="7">
      <t>ガ</t>
    </rPh>
    <rPh sb="8" eb="9">
      <t>ショ</t>
    </rPh>
    <phoneticPr fontId="26"/>
  </si>
  <si>
    <t>１　事業所名等（いずれかを記載）</t>
    <rPh sb="2" eb="5">
      <t>ジギョウショ</t>
    </rPh>
    <rPh sb="5" eb="7">
      <t>メイトウ</t>
    </rPh>
    <rPh sb="13" eb="15">
      <t>キサイ</t>
    </rPh>
    <phoneticPr fontId="26"/>
  </si>
  <si>
    <t>(1)　一体型事業所の場合（定期巡回・随時対応サービス事業所）</t>
    <rPh sb="4" eb="6">
      <t>イッタイ</t>
    </rPh>
    <rPh sb="6" eb="7">
      <t>ガタ</t>
    </rPh>
    <rPh sb="7" eb="10">
      <t>ジギョウショ</t>
    </rPh>
    <rPh sb="11" eb="13">
      <t>バアイ</t>
    </rPh>
    <rPh sb="14" eb="16">
      <t>テイキ</t>
    </rPh>
    <rPh sb="16" eb="18">
      <t>ジュンカイ</t>
    </rPh>
    <rPh sb="19" eb="21">
      <t>ズイジ</t>
    </rPh>
    <rPh sb="21" eb="23">
      <t>タイオウ</t>
    </rPh>
    <rPh sb="27" eb="30">
      <t>ジギョウショ</t>
    </rPh>
    <phoneticPr fontId="26"/>
  </si>
  <si>
    <t>名　　　称</t>
    <rPh sb="0" eb="1">
      <t>ナ</t>
    </rPh>
    <rPh sb="4" eb="5">
      <t>ショウ</t>
    </rPh>
    <phoneticPr fontId="5"/>
  </si>
  <si>
    <t>事業所番号</t>
    <rPh sb="0" eb="3">
      <t>ジギョウショ</t>
    </rPh>
    <rPh sb="3" eb="5">
      <t>バンゴウ</t>
    </rPh>
    <phoneticPr fontId="5"/>
  </si>
  <si>
    <t>所　在　地</t>
    <rPh sb="0" eb="1">
      <t>トコロ</t>
    </rPh>
    <rPh sb="2" eb="3">
      <t>ザイ</t>
    </rPh>
    <rPh sb="4" eb="5">
      <t>チ</t>
    </rPh>
    <phoneticPr fontId="5"/>
  </si>
  <si>
    <t>管理者氏名</t>
    <rPh sb="0" eb="3">
      <t>カンリシャ</t>
    </rPh>
    <rPh sb="3" eb="5">
      <t>シメイ</t>
    </rPh>
    <phoneticPr fontId="5"/>
  </si>
  <si>
    <t>電話番号</t>
    <rPh sb="0" eb="2">
      <t>デンワ</t>
    </rPh>
    <rPh sb="2" eb="4">
      <t>バンゴウ</t>
    </rPh>
    <phoneticPr fontId="26"/>
  </si>
  <si>
    <t>担当者氏名</t>
    <rPh sb="0" eb="3">
      <t>タントウシャ</t>
    </rPh>
    <rPh sb="3" eb="5">
      <t>シメイ</t>
    </rPh>
    <phoneticPr fontId="26"/>
  </si>
  <si>
    <t>メールアドレス</t>
    <phoneticPr fontId="26"/>
  </si>
  <si>
    <t>　定期巡回の利用者数</t>
    <rPh sb="1" eb="3">
      <t>テイキ</t>
    </rPh>
    <rPh sb="3" eb="5">
      <t>ジュンカイ</t>
    </rPh>
    <rPh sb="6" eb="8">
      <t>リヨウ</t>
    </rPh>
    <rPh sb="8" eb="9">
      <t>シャ</t>
    </rPh>
    <rPh sb="9" eb="10">
      <t>スウ</t>
    </rPh>
    <phoneticPr fontId="5"/>
  </si>
  <si>
    <t>訪問看護利用者数</t>
    <rPh sb="0" eb="2">
      <t>ホウモン</t>
    </rPh>
    <rPh sb="2" eb="4">
      <t>カンゴ</t>
    </rPh>
    <rPh sb="4" eb="7">
      <t>リヨウシャ</t>
    </rPh>
    <rPh sb="7" eb="8">
      <t>スウ</t>
    </rPh>
    <phoneticPr fontId="26"/>
  </si>
  <si>
    <t>(2)　連携型事業所の場合（訪問看護事業所）</t>
    <rPh sb="4" eb="6">
      <t>レンケイ</t>
    </rPh>
    <rPh sb="6" eb="7">
      <t>カタ</t>
    </rPh>
    <rPh sb="7" eb="10">
      <t>ジギョウショ</t>
    </rPh>
    <rPh sb="11" eb="13">
      <t>バアイ</t>
    </rPh>
    <rPh sb="14" eb="16">
      <t>ホウモン</t>
    </rPh>
    <rPh sb="16" eb="18">
      <t>カンゴ</t>
    </rPh>
    <rPh sb="18" eb="21">
      <t>ジギョウショ</t>
    </rPh>
    <phoneticPr fontId="26"/>
  </si>
  <si>
    <t>訪問看護利用者数</t>
    <rPh sb="0" eb="2">
      <t>ホウモン</t>
    </rPh>
    <rPh sb="2" eb="4">
      <t>カンゴ</t>
    </rPh>
    <rPh sb="4" eb="6">
      <t>リヨウ</t>
    </rPh>
    <rPh sb="6" eb="7">
      <t>シャ</t>
    </rPh>
    <rPh sb="7" eb="8">
      <t>スウ</t>
    </rPh>
    <phoneticPr fontId="5"/>
  </si>
  <si>
    <t>うち、定期巡回
訪問看護利用者数</t>
    <rPh sb="3" eb="5">
      <t>テイキ</t>
    </rPh>
    <rPh sb="5" eb="7">
      <t>ジュンカイ</t>
    </rPh>
    <rPh sb="8" eb="10">
      <t>ホウモン</t>
    </rPh>
    <rPh sb="10" eb="12">
      <t>カンゴ</t>
    </rPh>
    <rPh sb="12" eb="15">
      <t>リヨウシャ</t>
    </rPh>
    <rPh sb="15" eb="16">
      <t>スウ</t>
    </rPh>
    <phoneticPr fontId="26"/>
  </si>
  <si>
    <t>（連携先の定期巡回・随時対応サービス事業所）</t>
    <rPh sb="1" eb="3">
      <t>レンケイ</t>
    </rPh>
    <rPh sb="3" eb="4">
      <t>サキ</t>
    </rPh>
    <rPh sb="5" eb="7">
      <t>テイキ</t>
    </rPh>
    <rPh sb="7" eb="9">
      <t>ジュンカイ</t>
    </rPh>
    <rPh sb="10" eb="12">
      <t>ズイジ</t>
    </rPh>
    <rPh sb="12" eb="14">
      <t>タイオウ</t>
    </rPh>
    <rPh sb="18" eb="21">
      <t>ジギョウショ</t>
    </rPh>
    <phoneticPr fontId="5"/>
  </si>
  <si>
    <t>区分</t>
    <rPh sb="0" eb="2">
      <t>クブン</t>
    </rPh>
    <phoneticPr fontId="26"/>
  </si>
  <si>
    <t>助成単価</t>
    <rPh sb="0" eb="2">
      <t>ジョセイ</t>
    </rPh>
    <rPh sb="2" eb="4">
      <t>タンカ</t>
    </rPh>
    <phoneticPr fontId="26"/>
  </si>
  <si>
    <t>延べ人月数</t>
    <rPh sb="0" eb="1">
      <t>ノ</t>
    </rPh>
    <rPh sb="2" eb="3">
      <t>ニン</t>
    </rPh>
    <rPh sb="3" eb="4">
      <t>ツキ</t>
    </rPh>
    <rPh sb="4" eb="5">
      <t>スウ</t>
    </rPh>
    <phoneticPr fontId="26"/>
  </si>
  <si>
    <t>基準額</t>
    <rPh sb="0" eb="3">
      <t>キジュンガク</t>
    </rPh>
    <phoneticPr fontId="26"/>
  </si>
  <si>
    <t>助成率</t>
    <rPh sb="0" eb="3">
      <t>ジョセイリツ</t>
    </rPh>
    <phoneticPr fontId="26"/>
  </si>
  <si>
    <t>利用者</t>
    <rPh sb="0" eb="3">
      <t>リヨウシャ</t>
    </rPh>
    <phoneticPr fontId="26"/>
  </si>
  <si>
    <t>訪問回数</t>
    <rPh sb="0" eb="2">
      <t>ホウモン</t>
    </rPh>
    <rPh sb="2" eb="4">
      <t>カイスウ</t>
    </rPh>
    <phoneticPr fontId="26"/>
  </si>
  <si>
    <t>要介護３</t>
    <rPh sb="0" eb="3">
      <t>ヨウカイゴ</t>
    </rPh>
    <phoneticPr fontId="26"/>
  </si>
  <si>
    <t>４回</t>
    <rPh sb="1" eb="2">
      <t>カイ</t>
    </rPh>
    <phoneticPr fontId="26"/>
  </si>
  <si>
    <t>５回</t>
    <rPh sb="1" eb="2">
      <t>カイ</t>
    </rPh>
    <phoneticPr fontId="26"/>
  </si>
  <si>
    <t>６回以上</t>
    <rPh sb="1" eb="2">
      <t>カイ</t>
    </rPh>
    <rPh sb="2" eb="4">
      <t>イジョウ</t>
    </rPh>
    <phoneticPr fontId="26"/>
  </si>
  <si>
    <t>要介護４</t>
    <rPh sb="0" eb="3">
      <t>ヨウカイゴ</t>
    </rPh>
    <phoneticPr fontId="26"/>
  </si>
  <si>
    <t>６回</t>
    <rPh sb="1" eb="2">
      <t>カイ</t>
    </rPh>
    <phoneticPr fontId="26"/>
  </si>
  <si>
    <t>７回以上</t>
    <rPh sb="1" eb="2">
      <t>カイ</t>
    </rPh>
    <rPh sb="2" eb="4">
      <t>イジョウ</t>
    </rPh>
    <phoneticPr fontId="26"/>
  </si>
  <si>
    <t>要介護５</t>
    <rPh sb="0" eb="3">
      <t>ヨウカイゴ</t>
    </rPh>
    <phoneticPr fontId="26"/>
  </si>
  <si>
    <t>７回</t>
    <rPh sb="1" eb="2">
      <t>カイ</t>
    </rPh>
    <phoneticPr fontId="26"/>
  </si>
  <si>
    <t>８回以上</t>
    <rPh sb="1" eb="2">
      <t>カイ</t>
    </rPh>
    <rPh sb="2" eb="4">
      <t>イジョウ</t>
    </rPh>
    <phoneticPr fontId="26"/>
  </si>
  <si>
    <t>計</t>
    <rPh sb="0" eb="1">
      <t>ケイ</t>
    </rPh>
    <phoneticPr fontId="26"/>
  </si>
  <si>
    <t>－</t>
    <phoneticPr fontId="26"/>
  </si>
  <si>
    <t>３　利用者にかかる保険者ごとの助成申請見込額</t>
    <rPh sb="2" eb="5">
      <t>リヨウシャ</t>
    </rPh>
    <rPh sb="9" eb="12">
      <t>ホケンシャ</t>
    </rPh>
    <rPh sb="15" eb="17">
      <t>ジョセイ</t>
    </rPh>
    <rPh sb="17" eb="19">
      <t>シンセイ</t>
    </rPh>
    <rPh sb="19" eb="21">
      <t>ミコミ</t>
    </rPh>
    <rPh sb="21" eb="22">
      <t>ガク</t>
    </rPh>
    <phoneticPr fontId="26"/>
  </si>
  <si>
    <t>神戸市</t>
    <rPh sb="0" eb="3">
      <t>コウベシ</t>
    </rPh>
    <phoneticPr fontId="26"/>
  </si>
  <si>
    <t>助成額</t>
    <rPh sb="0" eb="2">
      <t>ジョセイ</t>
    </rPh>
    <rPh sb="2" eb="3">
      <t>ガク</t>
    </rPh>
    <phoneticPr fontId="26"/>
  </si>
  <si>
    <t>利用者名</t>
    <rPh sb="0" eb="3">
      <t>リヨウシャ</t>
    </rPh>
    <rPh sb="3" eb="4">
      <t>メイ</t>
    </rPh>
    <phoneticPr fontId="26"/>
  </si>
  <si>
    <t>要介護度</t>
    <rPh sb="0" eb="4">
      <t>ヨウカイゴド</t>
    </rPh>
    <phoneticPr fontId="26"/>
  </si>
  <si>
    <t>４月</t>
    <rPh sb="1" eb="2">
      <t>ガツ</t>
    </rPh>
    <phoneticPr fontId="26"/>
  </si>
  <si>
    <t>10月</t>
    <rPh sb="2" eb="3">
      <t>ガツ</t>
    </rPh>
    <phoneticPr fontId="26"/>
  </si>
  <si>
    <t>小計</t>
    <rPh sb="0" eb="2">
      <t>ショウケイ</t>
    </rPh>
    <phoneticPr fontId="26"/>
  </si>
  <si>
    <t>５月</t>
  </si>
  <si>
    <t>６月</t>
  </si>
  <si>
    <t>７月</t>
  </si>
  <si>
    <t>８月</t>
  </si>
  <si>
    <t>９月</t>
  </si>
  <si>
    <t>合計</t>
    <rPh sb="0" eb="2">
      <t>ゴウケイ</t>
    </rPh>
    <phoneticPr fontId="26"/>
  </si>
  <si>
    <t>事業実績報告書</t>
    <phoneticPr fontId="26"/>
  </si>
  <si>
    <t>「2022/2/15」</t>
    <phoneticPr fontId="5"/>
  </si>
  <si>
    <t>１　収支の計は、それぞれ一致する。</t>
    <phoneticPr fontId="5"/>
  </si>
  <si>
    <t>○○銀行（信用金庫）等の種別も併せて入力してください。</t>
    <rPh sb="2" eb="4">
      <t>ギンコウ</t>
    </rPh>
    <rPh sb="5" eb="9">
      <t>シンヨウキンコ</t>
    </rPh>
    <rPh sb="10" eb="11">
      <t>トウ</t>
    </rPh>
    <rPh sb="12" eb="14">
      <t>シュベツ</t>
    </rPh>
    <rPh sb="15" eb="16">
      <t>アワ</t>
    </rPh>
    <rPh sb="18" eb="20">
      <t>ニュウリョク</t>
    </rPh>
    <phoneticPr fontId="5"/>
  </si>
  <si>
    <t>尼崎信用金庫</t>
    <rPh sb="0" eb="2">
      <t>アマガサキ</t>
    </rPh>
    <rPh sb="2" eb="4">
      <t>シンヨウ</t>
    </rPh>
    <rPh sb="4" eb="6">
      <t>キンコ</t>
    </rPh>
    <phoneticPr fontId="5"/>
  </si>
  <si>
    <t>安倉</t>
    <rPh sb="0" eb="2">
      <t>アクラ</t>
    </rPh>
    <phoneticPr fontId="5"/>
  </si>
  <si>
    <t>金融機関コード</t>
    <rPh sb="0" eb="2">
      <t>キンユウ</t>
    </rPh>
    <rPh sb="2" eb="4">
      <t>キカン</t>
    </rPh>
    <phoneticPr fontId="5"/>
  </si>
  <si>
    <t>支店コード</t>
    <rPh sb="0" eb="2">
      <t>シテン</t>
    </rPh>
    <phoneticPr fontId="5"/>
  </si>
  <si>
    <t>金融機関の銀行コードを入力してください。</t>
    <rPh sb="0" eb="2">
      <t>キンユウ</t>
    </rPh>
    <rPh sb="2" eb="4">
      <t>キカン</t>
    </rPh>
    <rPh sb="5" eb="7">
      <t>ギンコウ</t>
    </rPh>
    <rPh sb="11" eb="13">
      <t>ニュウリョク</t>
    </rPh>
    <phoneticPr fontId="5"/>
  </si>
  <si>
    <t>金融機関の支店コードを入力してください。</t>
    <rPh sb="0" eb="2">
      <t>キンユウ</t>
    </rPh>
    <rPh sb="2" eb="4">
      <t>キカン</t>
    </rPh>
    <rPh sb="5" eb="7">
      <t>シテン</t>
    </rPh>
    <rPh sb="11" eb="13">
      <t>ニュウリョク</t>
    </rPh>
    <phoneticPr fontId="5"/>
  </si>
  <si>
    <t>様式第１号（第５条関係）</t>
    <phoneticPr fontId="5"/>
  </si>
  <si>
    <t>令和　年　月　日</t>
    <rPh sb="0" eb="2">
      <t>レイワ</t>
    </rPh>
    <rPh sb="3" eb="4">
      <t>ネン</t>
    </rPh>
    <rPh sb="5" eb="6">
      <t>ガツ</t>
    </rPh>
    <rPh sb="7" eb="8">
      <t>ヒ</t>
    </rPh>
    <phoneticPr fontId="5"/>
  </si>
  <si>
    <t>神戸市長　様</t>
    <rPh sb="0" eb="4">
      <t>コウベシチョウ</t>
    </rPh>
    <rPh sb="5" eb="6">
      <t>サマ</t>
    </rPh>
    <phoneticPr fontId="5"/>
  </si>
  <si>
    <t>法人名</t>
    <rPh sb="0" eb="3">
      <t>ホウジンメイ</t>
    </rPh>
    <phoneticPr fontId="5"/>
  </si>
  <si>
    <t>（神戸市）</t>
    <rPh sb="1" eb="4">
      <t>コウベシ</t>
    </rPh>
    <phoneticPr fontId="5"/>
  </si>
  <si>
    <t>１．申　請　額　</t>
    <phoneticPr fontId="5"/>
  </si>
  <si>
    <t>２．事業計画書　</t>
    <phoneticPr fontId="5"/>
  </si>
  <si>
    <t>３．歳入歳出予算書</t>
    <phoneticPr fontId="5"/>
  </si>
  <si>
    <t>別紙　様式１－２号</t>
    <phoneticPr fontId="5"/>
  </si>
  <si>
    <t>別紙のとおり</t>
    <phoneticPr fontId="5"/>
  </si>
  <si>
    <t>歳 入 歳 出 予 算 書</t>
    <rPh sb="0" eb="1">
      <t>トシ</t>
    </rPh>
    <rPh sb="2" eb="3">
      <t>イ</t>
    </rPh>
    <rPh sb="4" eb="5">
      <t>トシ</t>
    </rPh>
    <rPh sb="6" eb="7">
      <t>デ</t>
    </rPh>
    <rPh sb="8" eb="9">
      <t>ヨ</t>
    </rPh>
    <rPh sb="10" eb="11">
      <t>サン</t>
    </rPh>
    <rPh sb="12" eb="13">
      <t>ショ</t>
    </rPh>
    <phoneticPr fontId="3"/>
  </si>
  <si>
    <t>(神戸市)</t>
    <rPh sb="1" eb="4">
      <t>コウベシ</t>
    </rPh>
    <phoneticPr fontId="5"/>
  </si>
  <si>
    <t>神戸市補助金</t>
    <rPh sb="0" eb="3">
      <t>コウベシ</t>
    </rPh>
    <rPh sb="3" eb="6">
      <t>ホジョキン</t>
    </rPh>
    <phoneticPr fontId="5"/>
  </si>
  <si>
    <t>兵庫県補助金</t>
    <rPh sb="0" eb="3">
      <t>ヒョウゴケン</t>
    </rPh>
    <rPh sb="3" eb="6">
      <t>ホジョキン</t>
    </rPh>
    <phoneticPr fontId="5"/>
  </si>
  <si>
    <t>歳入の部</t>
    <rPh sb="0" eb="2">
      <t>サイニュウ</t>
    </rPh>
    <rPh sb="3" eb="4">
      <t>ブ</t>
    </rPh>
    <phoneticPr fontId="5"/>
  </si>
  <si>
    <t>歳出の部</t>
    <rPh sb="0" eb="2">
      <t>サイシュツ</t>
    </rPh>
    <rPh sb="3" eb="4">
      <t>ブ</t>
    </rPh>
    <phoneticPr fontId="5"/>
  </si>
  <si>
    <t>（神戸市）</t>
    <rPh sb="1" eb="4">
      <t>コウベシ</t>
    </rPh>
    <phoneticPr fontId="26"/>
  </si>
  <si>
    <t>２　助成申請見込額（下欄の「延べ人数」を入力してください。）</t>
    <rPh sb="2" eb="4">
      <t>ジョセイ</t>
    </rPh>
    <rPh sb="4" eb="6">
      <t>シンセイ</t>
    </rPh>
    <rPh sb="6" eb="8">
      <t>ミコミ</t>
    </rPh>
    <rPh sb="8" eb="9">
      <t>ガク</t>
    </rPh>
    <rPh sb="10" eb="12">
      <t>カラン</t>
    </rPh>
    <rPh sb="14" eb="15">
      <t>ノ</t>
    </rPh>
    <rPh sb="16" eb="18">
      <t>ニンズウ</t>
    </rPh>
    <rPh sb="20" eb="22">
      <t>ニュウリョク</t>
    </rPh>
    <phoneticPr fontId="26"/>
  </si>
  <si>
    <t>兵庫県助成</t>
    <rPh sb="0" eb="3">
      <t>ヒョウゴケン</t>
    </rPh>
    <rPh sb="3" eb="5">
      <t>ジョセイ</t>
    </rPh>
    <phoneticPr fontId="26"/>
  </si>
  <si>
    <t>助成率</t>
    <rPh sb="0" eb="3">
      <t>ジョセイリツ</t>
    </rPh>
    <phoneticPr fontId="5"/>
  </si>
  <si>
    <t>助成申請見込額</t>
    <rPh sb="0" eb="2">
      <t>ジョセイ</t>
    </rPh>
    <rPh sb="2" eb="4">
      <t>シンセイ</t>
    </rPh>
    <rPh sb="4" eb="6">
      <t>ミコミ</t>
    </rPh>
    <rPh sb="6" eb="7">
      <t>ガク</t>
    </rPh>
    <phoneticPr fontId="5"/>
  </si>
  <si>
    <t>神戸市助成</t>
    <rPh sb="0" eb="3">
      <t>コウベシ</t>
    </rPh>
    <rPh sb="3" eb="5">
      <t>ジョセイ</t>
    </rPh>
    <phoneticPr fontId="5"/>
  </si>
  <si>
    <t>－</t>
    <phoneticPr fontId="5"/>
  </si>
  <si>
    <t>（神戸市）</t>
    <rPh sb="1" eb="4">
      <t>コウベシ</t>
    </rPh>
    <phoneticPr fontId="5"/>
  </si>
  <si>
    <t>令和　年　月　日</t>
    <rPh sb="0" eb="1">
      <t>レイ</t>
    </rPh>
    <rPh sb="1" eb="2">
      <t>ワ</t>
    </rPh>
    <rPh sb="3" eb="4">
      <t>ネン</t>
    </rPh>
    <rPh sb="5" eb="6">
      <t>ガツ</t>
    </rPh>
    <rPh sb="7" eb="8">
      <t>ヒ</t>
    </rPh>
    <phoneticPr fontId="5"/>
  </si>
  <si>
    <t>　２．事業計画書</t>
    <rPh sb="3" eb="5">
      <t>ジギョウ</t>
    </rPh>
    <rPh sb="5" eb="8">
      <t>ケイカクショ</t>
    </rPh>
    <phoneticPr fontId="5"/>
  </si>
  <si>
    <t>別紙　様式３－２号のとおり</t>
    <rPh sb="0" eb="2">
      <t>ベッシ</t>
    </rPh>
    <rPh sb="3" eb="5">
      <t>ヨウシキ</t>
    </rPh>
    <rPh sb="8" eb="9">
      <t>ゴウ</t>
    </rPh>
    <phoneticPr fontId="5"/>
  </si>
  <si>
    <t>　１．補助金変更交付申請額</t>
    <phoneticPr fontId="5"/>
  </si>
  <si>
    <t>定期巡回サービス訪問看護充実支援補助事業　　変更申基本情報シート</t>
    <rPh sb="0" eb="2">
      <t>テイキ</t>
    </rPh>
    <rPh sb="22" eb="24">
      <t>ヘンコウ</t>
    </rPh>
    <rPh sb="24" eb="25">
      <t>サル</t>
    </rPh>
    <rPh sb="25" eb="27">
      <t>キホン</t>
    </rPh>
    <phoneticPr fontId="5"/>
  </si>
  <si>
    <t>定期巡回サービス訪問看護充実支援補助事業　　実績報告基本情報シート</t>
    <rPh sb="22" eb="26">
      <t>ジッセキホウコク</t>
    </rPh>
    <phoneticPr fontId="5"/>
  </si>
  <si>
    <t>（神戸市）</t>
    <rPh sb="1" eb="4">
      <t>コウベシ</t>
    </rPh>
    <phoneticPr fontId="5"/>
  </si>
  <si>
    <t>　１．事業実績報告書</t>
    <rPh sb="3" eb="5">
      <t>ジギョウ</t>
    </rPh>
    <rPh sb="5" eb="7">
      <t>ジッセキ</t>
    </rPh>
    <rPh sb="7" eb="10">
      <t>ホウコクショ</t>
    </rPh>
    <phoneticPr fontId="5"/>
  </si>
  <si>
    <t>　２．歳入歳出決算書</t>
    <rPh sb="3" eb="7">
      <t>サイニュウサイシュツ</t>
    </rPh>
    <rPh sb="7" eb="10">
      <t>ケッサンショ</t>
    </rPh>
    <phoneticPr fontId="5"/>
  </si>
  <si>
    <t>別紙のとおり</t>
    <rPh sb="0" eb="1">
      <t>ベッシ</t>
    </rPh>
    <phoneticPr fontId="5"/>
  </si>
  <si>
    <t>４．兵庫県へ提出した交付申請書・事業計画書の写し</t>
    <rPh sb="2" eb="5">
      <t>ヒョウゴケン</t>
    </rPh>
    <rPh sb="6" eb="8">
      <t>テイシュツ</t>
    </rPh>
    <rPh sb="10" eb="14">
      <t>コウフシンセイ</t>
    </rPh>
    <rPh sb="16" eb="18">
      <t>ジギョウ</t>
    </rPh>
    <rPh sb="18" eb="21">
      <t>ケイカクショ</t>
    </rPh>
    <rPh sb="22" eb="23">
      <t>ウツ</t>
    </rPh>
    <phoneticPr fontId="5"/>
  </si>
  <si>
    <t>　３．兵庫県へ提出した事業実績報告書の写し</t>
    <rPh sb="3" eb="6">
      <t>ヒョウゴケン</t>
    </rPh>
    <rPh sb="7" eb="9">
      <t>テイシュツ</t>
    </rPh>
    <rPh sb="11" eb="13">
      <t>ジギョウ</t>
    </rPh>
    <rPh sb="13" eb="15">
      <t>ジッセキ</t>
    </rPh>
    <rPh sb="15" eb="18">
      <t>ホウコクショ</t>
    </rPh>
    <rPh sb="19" eb="20">
      <t>ウツ</t>
    </rPh>
    <phoneticPr fontId="5"/>
  </si>
  <si>
    <t>メールアドレス</t>
  </si>
  <si>
    <t>兵庫県</t>
    <rPh sb="0" eb="3">
      <t>ヒョウゴケン</t>
    </rPh>
    <phoneticPr fontId="26"/>
  </si>
  <si>
    <t>※各利用者ごとに「定期巡回・随時対応型訪問介護計画書」を添付</t>
    <rPh sb="1" eb="2">
      <t>カク</t>
    </rPh>
    <rPh sb="2" eb="5">
      <t>リヨウシャ</t>
    </rPh>
    <rPh sb="9" eb="11">
      <t>テイキ</t>
    </rPh>
    <rPh sb="11" eb="13">
      <t>ジュンカイ</t>
    </rPh>
    <rPh sb="14" eb="16">
      <t>ズイジ</t>
    </rPh>
    <rPh sb="16" eb="19">
      <t>タイオウガタ</t>
    </rPh>
    <rPh sb="19" eb="21">
      <t>ホウモン</t>
    </rPh>
    <rPh sb="21" eb="23">
      <t>カイゴ</t>
    </rPh>
    <rPh sb="23" eb="25">
      <t>ケイカク</t>
    </rPh>
    <rPh sb="25" eb="26">
      <t>ショ</t>
    </rPh>
    <rPh sb="28" eb="30">
      <t>テンプ</t>
    </rPh>
    <phoneticPr fontId="5"/>
  </si>
  <si>
    <t>11月</t>
    <phoneticPr fontId="26"/>
  </si>
  <si>
    <t>12月</t>
    <phoneticPr fontId="26"/>
  </si>
  <si>
    <t>1月</t>
    <phoneticPr fontId="26"/>
  </si>
  <si>
    <t>2月</t>
    <phoneticPr fontId="26"/>
  </si>
  <si>
    <t>3月</t>
    <phoneticPr fontId="26"/>
  </si>
  <si>
    <t>３　助成申請額の内訳（必要に応じて行を追加してください。）</t>
    <rPh sb="2" eb="4">
      <t>ジョセイ</t>
    </rPh>
    <rPh sb="4" eb="6">
      <t>シンセイ</t>
    </rPh>
    <rPh sb="6" eb="7">
      <t>ガク</t>
    </rPh>
    <rPh sb="8" eb="10">
      <t>ウチワケ</t>
    </rPh>
    <rPh sb="11" eb="13">
      <t>ヒツヨウ</t>
    </rPh>
    <rPh sb="14" eb="15">
      <t>オウ</t>
    </rPh>
    <rPh sb="17" eb="18">
      <t>ギョウ</t>
    </rPh>
    <rPh sb="19" eb="21">
      <t>ツイカ</t>
    </rPh>
    <phoneticPr fontId="5"/>
  </si>
  <si>
    <t>別 紙</t>
    <rPh sb="0" eb="1">
      <t>ベツ</t>
    </rPh>
    <rPh sb="2" eb="3">
      <t>シ</t>
    </rPh>
    <phoneticPr fontId="5"/>
  </si>
  <si>
    <t>歳 入 歳 出 決 算 書</t>
    <rPh sb="0" eb="1">
      <t>トシ</t>
    </rPh>
    <rPh sb="2" eb="3">
      <t>イ</t>
    </rPh>
    <rPh sb="4" eb="5">
      <t>トシ</t>
    </rPh>
    <rPh sb="6" eb="7">
      <t>デ</t>
    </rPh>
    <rPh sb="8" eb="9">
      <t>ケツ</t>
    </rPh>
    <rPh sb="10" eb="11">
      <t>サン</t>
    </rPh>
    <rPh sb="12" eb="13">
      <t>ショ</t>
    </rPh>
    <phoneticPr fontId="3"/>
  </si>
  <si>
    <t>自己資金</t>
    <rPh sb="0" eb="4">
      <t>ジコシキン</t>
    </rPh>
    <phoneticPr fontId="5"/>
  </si>
  <si>
    <t>原本と相違ないことを証明する。</t>
    <rPh sb="0" eb="2">
      <t>ゲンポン</t>
    </rPh>
    <rPh sb="3" eb="5">
      <t>ソウイ</t>
    </rPh>
    <rPh sb="10" eb="12">
      <t>ショウメイ</t>
    </rPh>
    <phoneticPr fontId="26"/>
  </si>
  <si>
    <t>２　助成申請額</t>
    <rPh sb="2" eb="4">
      <t>ジョセイ</t>
    </rPh>
    <rPh sb="4" eb="6">
      <t>シンセイ</t>
    </rPh>
    <rPh sb="6" eb="7">
      <t>ガク</t>
    </rPh>
    <phoneticPr fontId="5"/>
  </si>
  <si>
    <t>令和　　年　　月　　日</t>
    <phoneticPr fontId="5"/>
  </si>
  <si>
    <t>神　戸　市　長　宛</t>
    <rPh sb="0" eb="1">
      <t>カミ</t>
    </rPh>
    <rPh sb="2" eb="3">
      <t>ト</t>
    </rPh>
    <rPh sb="4" eb="5">
      <t>シ</t>
    </rPh>
    <rPh sb="6" eb="7">
      <t>チョウ</t>
    </rPh>
    <rPh sb="8" eb="9">
      <t>アテ</t>
    </rPh>
    <phoneticPr fontId="5"/>
  </si>
  <si>
    <t>住所</t>
    <phoneticPr fontId="5"/>
  </si>
  <si>
    <t>（請求者）</t>
    <rPh sb="1" eb="4">
      <t>セイキュウシャ</t>
    </rPh>
    <phoneticPr fontId="5"/>
  </si>
  <si>
    <t>法人名</t>
    <rPh sb="0" eb="2">
      <t>ホウジン</t>
    </rPh>
    <rPh sb="2" eb="3">
      <t>メイ</t>
    </rPh>
    <phoneticPr fontId="5"/>
  </si>
  <si>
    <t>代表者職
氏名</t>
    <rPh sb="3" eb="4">
      <t>ショク</t>
    </rPh>
    <rPh sb="5" eb="7">
      <t>シメイ</t>
    </rPh>
    <phoneticPr fontId="5"/>
  </si>
  <si>
    <t>下記のとおり請求します。</t>
    <rPh sb="0" eb="2">
      <t>カキ</t>
    </rPh>
    <rPh sb="6" eb="8">
      <t>セイキュウ</t>
    </rPh>
    <phoneticPr fontId="5"/>
  </si>
  <si>
    <t>請求金額</t>
    <rPh sb="0" eb="2">
      <t>セイキュウ</t>
    </rPh>
    <rPh sb="2" eb="4">
      <t>キンガク</t>
    </rPh>
    <phoneticPr fontId="5"/>
  </si>
  <si>
    <t>＜振込先口座＞</t>
    <rPh sb="1" eb="3">
      <t>フリコミ</t>
    </rPh>
    <rPh sb="3" eb="4">
      <t>サキ</t>
    </rPh>
    <rPh sb="4" eb="6">
      <t>コウザ</t>
    </rPh>
    <phoneticPr fontId="5"/>
  </si>
  <si>
    <t>銀行名及び支店</t>
    <rPh sb="0" eb="3">
      <t>ギンコウメイ</t>
    </rPh>
    <rPh sb="3" eb="4">
      <t>オヨ</t>
    </rPh>
    <rPh sb="5" eb="7">
      <t>シテン</t>
    </rPh>
    <phoneticPr fontId="5"/>
  </si>
  <si>
    <t>金融機関コード(4桁)</t>
    <phoneticPr fontId="5"/>
  </si>
  <si>
    <t>支店コード(3桁)</t>
    <rPh sb="0" eb="2">
      <t>シテン</t>
    </rPh>
    <rPh sb="7" eb="8">
      <t>ケタ</t>
    </rPh>
    <phoneticPr fontId="5"/>
  </si>
  <si>
    <t>口座名義（カナ）</t>
    <rPh sb="0" eb="2">
      <t>コウザ</t>
    </rPh>
    <rPh sb="2" eb="4">
      <t>メイギ</t>
    </rPh>
    <phoneticPr fontId="5"/>
  </si>
  <si>
    <t>口座名義が申請者(法人代表者)と異なる場合は受領委任状が必要になります。</t>
    <rPh sb="0" eb="2">
      <t>コウザ</t>
    </rPh>
    <rPh sb="2" eb="4">
      <t>メイギ</t>
    </rPh>
    <rPh sb="5" eb="8">
      <t>シンセイシャ</t>
    </rPh>
    <rPh sb="9" eb="11">
      <t>ホウジン</t>
    </rPh>
    <rPh sb="11" eb="14">
      <t>ダイヒョウシャ</t>
    </rPh>
    <rPh sb="16" eb="17">
      <t>コト</t>
    </rPh>
    <rPh sb="19" eb="21">
      <t>バアイ</t>
    </rPh>
    <rPh sb="22" eb="24">
      <t>ジュリョウ</t>
    </rPh>
    <rPh sb="24" eb="27">
      <t>イニンジョウ</t>
    </rPh>
    <rPh sb="28" eb="30">
      <t>ヒツヨウ</t>
    </rPh>
    <phoneticPr fontId="5"/>
  </si>
  <si>
    <t>神戸市定期巡回サービス訪問看護充実支援補助金交付要綱第10条の規定に基づき、</t>
    <rPh sb="0" eb="2">
      <t>コウベ</t>
    </rPh>
    <rPh sb="2" eb="3">
      <t>シ</t>
    </rPh>
    <rPh sb="3" eb="5">
      <t>テイキ</t>
    </rPh>
    <rPh sb="5" eb="7">
      <t>ジュンカイ</t>
    </rPh>
    <rPh sb="11" eb="13">
      <t>ホウモン</t>
    </rPh>
    <rPh sb="13" eb="15">
      <t>カンゴ</t>
    </rPh>
    <rPh sb="15" eb="17">
      <t>ジュウジツ</t>
    </rPh>
    <rPh sb="17" eb="19">
      <t>シエン</t>
    </rPh>
    <rPh sb="19" eb="22">
      <t>ホジョキン</t>
    </rPh>
    <rPh sb="22" eb="24">
      <t>コウフ</t>
    </rPh>
    <rPh sb="24" eb="26">
      <t>ヨウコウ</t>
    </rPh>
    <rPh sb="26" eb="27">
      <t>ダイ</t>
    </rPh>
    <rPh sb="29" eb="30">
      <t>ジョウ</t>
    </rPh>
    <rPh sb="31" eb="33">
      <t>キテイ</t>
    </rPh>
    <rPh sb="34" eb="35">
      <t>モト</t>
    </rPh>
    <phoneticPr fontId="5"/>
  </si>
  <si>
    <t>　１．廃止の理由</t>
    <rPh sb="3" eb="5">
      <t>ハイシ</t>
    </rPh>
    <rPh sb="6" eb="8">
      <t>リユウ</t>
    </rPh>
    <phoneticPr fontId="5"/>
  </si>
  <si>
    <t>２．中止（廃止）
　　の期日（期間）</t>
    <rPh sb="2" eb="4">
      <t>チュウシ</t>
    </rPh>
    <rPh sb="5" eb="7">
      <t>ハイシ</t>
    </rPh>
    <rPh sb="12" eb="14">
      <t>キジツ</t>
    </rPh>
    <rPh sb="15" eb="17">
      <t>キカン</t>
    </rPh>
    <phoneticPr fontId="5"/>
  </si>
  <si>
    <t>令和　年　月　日
（から令和　年　月　日までの間）</t>
    <rPh sb="0" eb="2">
      <t>レイワ</t>
    </rPh>
    <rPh sb="3" eb="4">
      <t>ネン</t>
    </rPh>
    <rPh sb="5" eb="6">
      <t>ガツ</t>
    </rPh>
    <rPh sb="7" eb="8">
      <t>ニチ</t>
    </rPh>
    <rPh sb="12" eb="14">
      <t>レイワ</t>
    </rPh>
    <rPh sb="15" eb="16">
      <t>ネン</t>
    </rPh>
    <rPh sb="17" eb="18">
      <t>ガツ</t>
    </rPh>
    <rPh sb="19" eb="20">
      <t>ニチ</t>
    </rPh>
    <rPh sb="23" eb="24">
      <t>アイダ</t>
    </rPh>
    <phoneticPr fontId="5"/>
  </si>
  <si>
    <t>（様式3-2号）</t>
    <phoneticPr fontId="5"/>
  </si>
  <si>
    <t>（様式1-2号）</t>
    <phoneticPr fontId="5"/>
  </si>
  <si>
    <t>様式第7号（第８条関係）</t>
    <phoneticPr fontId="5"/>
  </si>
  <si>
    <t>（様式７－２号）</t>
    <rPh sb="1" eb="3">
      <t>ヨウシキ</t>
    </rPh>
    <rPh sb="6" eb="7">
      <t>ゴウ</t>
    </rPh>
    <phoneticPr fontId="5"/>
  </si>
  <si>
    <t>書類送付先の住所</t>
  </si>
  <si>
    <t>法人代表者の役職名 ＋ 氏名</t>
    <rPh sb="0" eb="2">
      <t>ホウジン</t>
    </rPh>
    <rPh sb="2" eb="5">
      <t>ダイヒョウシャ</t>
    </rPh>
    <rPh sb="6" eb="9">
      <t>ヤクショクメイ</t>
    </rPh>
    <rPh sb="12" eb="14">
      <t>シメイ</t>
    </rPh>
    <phoneticPr fontId="8"/>
  </si>
  <si>
    <t>法人本部の組織共有メールアドレス</t>
    <phoneticPr fontId="8"/>
  </si>
  <si>
    <t>書類送付先の郵便番号</t>
  </si>
  <si>
    <t>書類送付先の事業所名</t>
  </si>
  <si>
    <t>担当者役職名</t>
  </si>
  <si>
    <t>担当者氏名</t>
  </si>
  <si>
    <t>電話番号</t>
  </si>
  <si>
    <t>連絡先のメールアドレス</t>
  </si>
  <si>
    <t>補助金の対象事業所名</t>
    <phoneticPr fontId="5"/>
  </si>
  <si>
    <t>社会福祉法人△△</t>
  </si>
  <si>
    <t>法人格と名称の間は空けずに詰めてください。</t>
  </si>
  <si>
    <t>600-0000</t>
  </si>
  <si>
    <t>数字の間は半角の「-」をつけてください。</t>
  </si>
  <si>
    <t>○○市○1-1</t>
  </si>
  <si>
    <t>兵庫県内の場合は○○市（郡）から入力してください。</t>
  </si>
  <si>
    <t>078-123-****</t>
  </si>
  <si>
    <t>理事長　　○○　○○</t>
  </si>
  <si>
    <t>役職名 ＋ 氏名（姓と名は１字空ける）　　※役職名と氏名の間は全角２字空けてください。</t>
  </si>
  <si>
    <t>○○＠○.jp</t>
  </si>
  <si>
    <t>法人のメールアドレスを記載してください。ない場合は②の連絡先のメールアドレスを記入してください。</t>
  </si>
  <si>
    <t>訪問看護ステーション○○</t>
  </si>
  <si>
    <t>管理者</t>
  </si>
  <si>
    <t>兵庫　次郎</t>
  </si>
  <si>
    <t>本補助事業に関する連絡先及び関係書類の郵送先を入力してください。
【「書類送付先の住所」について】
法人本部の住所と同じ場合でも入力してください。
【「書類送付先の事業所名」について】
補助金の対象事業所名と同じ場合でも入力してください。</t>
    <phoneticPr fontId="5"/>
  </si>
  <si>
    <t>電話番号</t>
    <rPh sb="0" eb="4">
      <t>デンワバンゴウ</t>
    </rPh>
    <phoneticPr fontId="5"/>
  </si>
  <si>
    <t>様式第３号（第７条関係）</t>
    <rPh sb="2" eb="3">
      <t>ダイ</t>
    </rPh>
    <phoneticPr fontId="5"/>
  </si>
  <si>
    <t>法 人 名</t>
    <rPh sb="0" eb="1">
      <t>ホウ</t>
    </rPh>
    <rPh sb="2" eb="3">
      <t>ジン</t>
    </rPh>
    <phoneticPr fontId="5"/>
  </si>
  <si>
    <t>様式第４号（第７条関係）</t>
    <rPh sb="2" eb="3">
      <t>ダイ</t>
    </rPh>
    <phoneticPr fontId="5"/>
  </si>
  <si>
    <t>別紙　様式７－２号</t>
    <rPh sb="0" eb="2">
      <t>ベッシ</t>
    </rPh>
    <rPh sb="3" eb="5">
      <t>ヨウシキ</t>
    </rPh>
    <rPh sb="8" eb="9">
      <t>ゴウ</t>
    </rPh>
    <phoneticPr fontId="5"/>
  </si>
  <si>
    <t>様式第９号（第１０条関係）</t>
    <rPh sb="2" eb="3">
      <t>ダイ</t>
    </rPh>
    <phoneticPr fontId="3"/>
  </si>
  <si>
    <t>定期巡回サービス訪問看護充実支援補助事業　　補助金交付申請基本情報シート</t>
    <rPh sb="22" eb="25">
      <t>ホジョキン</t>
    </rPh>
    <rPh sb="25" eb="27">
      <t>コウフ</t>
    </rPh>
    <rPh sb="27" eb="29">
      <t>シンセイ</t>
    </rPh>
    <phoneticPr fontId="5"/>
  </si>
  <si>
    <t>24時間対応在宅介護サービス参入促進事業補助金
 交 付 申 請 書</t>
    <rPh sb="2" eb="4">
      <t>ジカン</t>
    </rPh>
    <rPh sb="4" eb="6">
      <t>タイオウ</t>
    </rPh>
    <rPh sb="6" eb="8">
      <t>ザイタク</t>
    </rPh>
    <rPh sb="8" eb="10">
      <t>カイゴ</t>
    </rPh>
    <rPh sb="14" eb="16">
      <t>サンニュウ</t>
    </rPh>
    <rPh sb="16" eb="18">
      <t>ソクシン</t>
    </rPh>
    <rPh sb="18" eb="20">
      <t>ジギョウ</t>
    </rPh>
    <rPh sb="20" eb="23">
      <t>ホジョキン</t>
    </rPh>
    <rPh sb="25" eb="26">
      <t>コウ</t>
    </rPh>
    <rPh sb="27" eb="28">
      <t>ツキ</t>
    </rPh>
    <rPh sb="29" eb="30">
      <t>サル</t>
    </rPh>
    <rPh sb="31" eb="32">
      <t>ショウ</t>
    </rPh>
    <rPh sb="33" eb="34">
      <t>ショ</t>
    </rPh>
    <phoneticPr fontId="5"/>
  </si>
  <si>
    <t>　標記の事業について、下記のとおり補助されたく神戸市24時間対応在宅介護サービス参入促進事業補助金交付要綱第５条の規定により申請します</t>
    <phoneticPr fontId="5"/>
  </si>
  <si>
    <t>サ高住又は有料老人ホーム併設の有無</t>
    <rPh sb="1" eb="3">
      <t>コウジュウ</t>
    </rPh>
    <rPh sb="3" eb="4">
      <t>マタ</t>
    </rPh>
    <rPh sb="5" eb="7">
      <t>ユウリョウ</t>
    </rPh>
    <rPh sb="7" eb="9">
      <t>ロウジン</t>
    </rPh>
    <rPh sb="12" eb="14">
      <t>ヘイセツ</t>
    </rPh>
    <rPh sb="15" eb="17">
      <t>ウム</t>
    </rPh>
    <phoneticPr fontId="5"/>
  </si>
  <si>
    <t>サ高住併設</t>
  </si>
  <si>
    <t>24時間対応在宅介護サービス参入促進事業補助金
 変 更 交 付 申 請 書</t>
    <rPh sb="2" eb="4">
      <t>ジカン</t>
    </rPh>
    <rPh sb="4" eb="6">
      <t>タイオウ</t>
    </rPh>
    <rPh sb="6" eb="8">
      <t>ザイタク</t>
    </rPh>
    <rPh sb="8" eb="10">
      <t>カイゴ</t>
    </rPh>
    <rPh sb="14" eb="16">
      <t>サンニュウ</t>
    </rPh>
    <rPh sb="16" eb="18">
      <t>ソクシン</t>
    </rPh>
    <rPh sb="18" eb="20">
      <t>ジギョウ</t>
    </rPh>
    <rPh sb="20" eb="23">
      <t>ホジョキン</t>
    </rPh>
    <rPh sb="25" eb="26">
      <t>ヘン</t>
    </rPh>
    <rPh sb="27" eb="28">
      <t>サラ</t>
    </rPh>
    <rPh sb="29" eb="30">
      <t>コウ</t>
    </rPh>
    <rPh sb="31" eb="32">
      <t>ツキ</t>
    </rPh>
    <rPh sb="33" eb="34">
      <t>サル</t>
    </rPh>
    <rPh sb="35" eb="36">
      <t>ショウ</t>
    </rPh>
    <rPh sb="37" eb="38">
      <t>ショ</t>
    </rPh>
    <phoneticPr fontId="5"/>
  </si>
  <si>
    <t>24時間対応在宅介護サービス参入促進事業補助金
 中止（廃止）承認申請書</t>
    <rPh sb="2" eb="4">
      <t>ジカン</t>
    </rPh>
    <rPh sb="4" eb="6">
      <t>タイオウ</t>
    </rPh>
    <rPh sb="6" eb="8">
      <t>ザイタク</t>
    </rPh>
    <rPh sb="8" eb="10">
      <t>カイゴ</t>
    </rPh>
    <rPh sb="14" eb="16">
      <t>サンニュウ</t>
    </rPh>
    <rPh sb="16" eb="18">
      <t>ソクシン</t>
    </rPh>
    <rPh sb="18" eb="20">
      <t>ジギョウ</t>
    </rPh>
    <rPh sb="20" eb="23">
      <t>ホジョキン</t>
    </rPh>
    <rPh sb="25" eb="27">
      <t>チュウシ</t>
    </rPh>
    <rPh sb="28" eb="30">
      <t>ハイシ</t>
    </rPh>
    <rPh sb="31" eb="33">
      <t>ショウニン</t>
    </rPh>
    <rPh sb="33" eb="36">
      <t>シンセイショ</t>
    </rPh>
    <phoneticPr fontId="5"/>
  </si>
  <si>
    <t>24時間対応在宅介護サービス参入促進事業補助金
実 績 報 告 書</t>
    <rPh sb="2" eb="4">
      <t>ジカン</t>
    </rPh>
    <rPh sb="4" eb="6">
      <t>タイオウ</t>
    </rPh>
    <rPh sb="6" eb="8">
      <t>ザイタク</t>
    </rPh>
    <rPh sb="8" eb="10">
      <t>カイゴ</t>
    </rPh>
    <rPh sb="14" eb="16">
      <t>サンニュウ</t>
    </rPh>
    <rPh sb="16" eb="18">
      <t>ソクシン</t>
    </rPh>
    <rPh sb="18" eb="20">
      <t>ジギョウ</t>
    </rPh>
    <rPh sb="20" eb="23">
      <t>ホジョキン</t>
    </rPh>
    <rPh sb="24" eb="25">
      <t>ミノル</t>
    </rPh>
    <rPh sb="26" eb="27">
      <t>イサオ</t>
    </rPh>
    <rPh sb="28" eb="29">
      <t>ホウ</t>
    </rPh>
    <rPh sb="30" eb="31">
      <t>コク</t>
    </rPh>
    <rPh sb="32" eb="33">
      <t>ショ</t>
    </rPh>
    <phoneticPr fontId="5"/>
  </si>
  <si>
    <t>　　令和７年度　24時間対応在宅介護サービス参入促進事業</t>
    <rPh sb="2" eb="4">
      <t>レイワ</t>
    </rPh>
    <rPh sb="5" eb="7">
      <t>ネンド</t>
    </rPh>
    <phoneticPr fontId="26"/>
  </si>
  <si>
    <t>24時間対応在宅介護サービス参入促進事業補助金
補　助　金　請　求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</si>
</sst>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411]ggge&quot;年&quot;m&quot;月&quot;d&quot;日&quot;;@"/>
    <numFmt numFmtId="178" formatCode="#,##0_);[Red]\(#,##0\)"/>
    <numFmt numFmtId="179" formatCode="0_ "/>
    <numFmt numFmtId="180" formatCode="&quot;金&quot;\ \ \ \ \ \ \ \ \ \ \ #,##0&quot;円&quot;"/>
    <numFmt numFmtId="181" formatCode="\(&quot;金&quot;\ \ \ \ \ \ \ \ \ \ \ #,##0&quot;円&quot;\)"/>
    <numFmt numFmtId="182" formatCode="#,##0&quot;円&quot;"/>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ゴシック"/>
      <family val="3"/>
      <charset val="128"/>
    </font>
    <font>
      <sz val="12"/>
      <name val="ＭＳ Ｐゴシック"/>
      <family val="3"/>
      <charset val="128"/>
    </font>
    <font>
      <sz val="6"/>
      <name val="ＭＳ Ｐ明朝"/>
      <family val="1"/>
      <charset val="128"/>
    </font>
    <font>
      <sz val="11"/>
      <name val="平成角ゴシック"/>
      <family val="3"/>
      <charset val="128"/>
    </font>
    <font>
      <b/>
      <sz val="18"/>
      <color rgb="FFFF0000"/>
      <name val="平成角ゴシック"/>
      <family val="3"/>
      <charset val="128"/>
    </font>
    <font>
      <b/>
      <sz val="18"/>
      <color theme="1"/>
      <name val="平成角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11"/>
      <name val="ＭＳ 明朝"/>
      <family val="1"/>
      <charset val="128"/>
    </font>
    <font>
      <sz val="16"/>
      <name val="ＭＳ 明朝"/>
      <family val="1"/>
      <charset val="128"/>
    </font>
    <font>
      <sz val="11"/>
      <color theme="1"/>
      <name val="ＭＳ 明朝"/>
      <family val="1"/>
      <charset val="128"/>
    </font>
    <font>
      <sz val="11"/>
      <color indexed="10"/>
      <name val="ＭＳ 明朝"/>
      <family val="1"/>
      <charset val="128"/>
    </font>
    <font>
      <sz val="10"/>
      <name val="ＭＳ 明朝"/>
      <family val="1"/>
      <charset val="128"/>
    </font>
    <font>
      <sz val="12"/>
      <name val="ＭＳ 明朝"/>
      <family val="1"/>
      <charset val="128"/>
    </font>
    <font>
      <sz val="12"/>
      <color theme="1"/>
      <name val="ＭＳ 明朝"/>
      <family val="1"/>
      <charset val="128"/>
    </font>
    <font>
      <sz val="12"/>
      <name val="ＭＳ Ｐゴシック"/>
      <family val="3"/>
      <charset val="128"/>
      <scheme val="minor"/>
    </font>
    <font>
      <sz val="11"/>
      <name val="ＭＳ Ｐゴシック"/>
      <family val="3"/>
      <charset val="128"/>
      <scheme val="minor"/>
    </font>
    <font>
      <b/>
      <sz val="16"/>
      <color rgb="FFFF0000"/>
      <name val="ＭＳ Ｐゴシック"/>
      <family val="3"/>
      <charset val="128"/>
    </font>
    <font>
      <sz val="6"/>
      <name val="ＭＳ Ｐゴシック"/>
      <family val="2"/>
      <charset val="128"/>
      <scheme val="minor"/>
    </font>
    <font>
      <b/>
      <sz val="14"/>
      <color theme="1"/>
      <name val="ＭＳ Ｐゴシック"/>
      <family val="3"/>
      <charset val="128"/>
    </font>
    <font>
      <sz val="20"/>
      <color theme="1"/>
      <name val="ＭＳ Ｐゴシック"/>
      <family val="3"/>
      <charset val="128"/>
    </font>
    <font>
      <sz val="13"/>
      <name val="ＭＳ 明朝"/>
      <family val="1"/>
      <charset val="128"/>
    </font>
    <font>
      <sz val="9"/>
      <color theme="1"/>
      <name val="ＭＳ Ｐゴシック"/>
      <family val="3"/>
      <charset val="128"/>
    </font>
    <font>
      <sz val="9"/>
      <name val="ＭＳ Ｐ明朝"/>
      <family val="1"/>
      <charset val="128"/>
    </font>
    <font>
      <sz val="12"/>
      <color rgb="FFFFFF00"/>
      <name val="ＭＳ Ｐゴシック"/>
      <family val="3"/>
      <charset val="128"/>
    </font>
    <font>
      <b/>
      <sz val="12"/>
      <color rgb="FFFFFF00"/>
      <name val="ＭＳ Ｐゴシック"/>
      <family val="3"/>
      <charset val="128"/>
    </font>
    <font>
      <sz val="11"/>
      <color rgb="FFFFFF00"/>
      <name val="ＭＳ Ｐゴシック"/>
      <family val="3"/>
      <charset val="128"/>
    </font>
    <font>
      <sz val="11"/>
      <color theme="1"/>
      <name val="ＭＳ Ｐゴシック"/>
      <family val="3"/>
      <charset val="128"/>
    </font>
    <font>
      <b/>
      <sz val="16"/>
      <color theme="1"/>
      <name val="ＭＳ Ｐゴシック"/>
      <family val="3"/>
      <charset val="128"/>
    </font>
    <font>
      <b/>
      <sz val="14"/>
      <color rgb="FFFF0000"/>
      <name val="ＭＳ Ｐゴシック"/>
      <family val="3"/>
      <charset val="128"/>
    </font>
    <font>
      <sz val="14"/>
      <name val="ＭＳ ゴシック"/>
      <family val="3"/>
      <charset val="128"/>
    </font>
    <font>
      <b/>
      <sz val="12"/>
      <color rgb="FFFF0000"/>
      <name val="ＭＳ Ｐゴシック"/>
      <family val="3"/>
      <charset val="128"/>
    </font>
    <font>
      <b/>
      <sz val="1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
      <u/>
      <sz val="11"/>
      <color theme="10"/>
      <name val="ＭＳ Ｐゴシック"/>
      <family val="2"/>
      <charset val="128"/>
      <scheme val="minor"/>
    </font>
    <font>
      <sz val="48"/>
      <name val="ＭＳ Ｐゴシック"/>
      <family val="3"/>
      <charset val="128"/>
      <scheme val="minor"/>
    </font>
    <font>
      <sz val="9"/>
      <name val="ＭＳ Ｐゴシック"/>
      <family val="3"/>
      <charset val="128"/>
      <scheme val="minor"/>
    </font>
    <font>
      <sz val="12"/>
      <color rgb="FFFF0000"/>
      <name val="ＭＳ Ｐゴシック"/>
      <family val="3"/>
      <charset val="128"/>
      <scheme val="minor"/>
    </font>
    <font>
      <sz val="12"/>
      <color theme="1"/>
      <name val="ＭＳ Ｐゴシック"/>
      <family val="2"/>
      <charset val="128"/>
      <scheme val="minor"/>
    </font>
    <font>
      <sz val="10.5"/>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2"/>
      <name val="ＭＳ Ｐゴシック"/>
      <family val="3"/>
      <charset val="128"/>
      <scheme val="major"/>
    </font>
    <font>
      <sz val="9"/>
      <color indexed="81"/>
      <name val="ＭＳ Ｐゴシック"/>
      <family val="3"/>
      <charset val="128"/>
    </font>
    <font>
      <u/>
      <sz val="12"/>
      <name val="ＭＳ 明朝"/>
      <family val="1"/>
      <charset val="128"/>
    </font>
    <font>
      <sz val="16"/>
      <name val="ＭＳ Ｐゴシック"/>
      <family val="3"/>
      <charset val="128"/>
      <scheme val="minor"/>
    </font>
    <font>
      <sz val="18"/>
      <name val="ＭＳ Ｐゴシック"/>
      <family val="3"/>
      <charset val="128"/>
      <scheme val="minor"/>
    </font>
    <font>
      <u/>
      <sz val="16"/>
      <name val="ＭＳ Ｐゴシック"/>
      <family val="3"/>
      <charset val="128"/>
      <scheme val="minor"/>
    </font>
    <font>
      <sz val="12"/>
      <color theme="1"/>
      <name val="ＭＳ Ｐゴシック"/>
      <family val="3"/>
      <charset val="128"/>
    </font>
    <font>
      <u/>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s>
  <borders count="93">
    <border>
      <left/>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diagonalUp="1">
      <left style="thin">
        <color indexed="64"/>
      </left>
      <right style="thin">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medium">
        <color auto="1"/>
      </top>
      <bottom style="hair">
        <color indexed="64"/>
      </bottom>
      <diagonal/>
    </border>
    <border>
      <left style="thin">
        <color auto="1"/>
      </left>
      <right style="medium">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thin">
        <color auto="1"/>
      </top>
      <bottom style="hair">
        <color indexed="64"/>
      </bottom>
      <diagonal/>
    </border>
    <border>
      <left style="medium">
        <color auto="1"/>
      </left>
      <right style="thin">
        <color auto="1"/>
      </right>
      <top style="thin">
        <color auto="1"/>
      </top>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
      <left style="thin">
        <color auto="1"/>
      </left>
      <right style="medium">
        <color indexed="64"/>
      </right>
      <top/>
      <bottom style="double">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auto="1"/>
      </top>
      <bottom style="hair">
        <color indexed="64"/>
      </bottom>
      <diagonal/>
    </border>
    <border>
      <left style="thin">
        <color auto="1"/>
      </left>
      <right style="thin">
        <color auto="1"/>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auto="1"/>
      </left>
      <right style="thin">
        <color auto="1"/>
      </right>
      <top style="thin">
        <color auto="1"/>
      </top>
      <bottom style="medium">
        <color auto="1"/>
      </bottom>
      <diagonal style="thin">
        <color auto="1"/>
      </diagonal>
    </border>
    <border diagonalUp="1">
      <left style="thin">
        <color auto="1"/>
      </left>
      <right style="thin">
        <color auto="1"/>
      </right>
      <top style="medium">
        <color auto="1"/>
      </top>
      <bottom style="medium">
        <color auto="1"/>
      </bottom>
      <diagonal style="thin">
        <color auto="1"/>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thin">
        <color indexed="64"/>
      </top>
      <bottom style="thin">
        <color indexed="64"/>
      </bottom>
      <diagonal/>
    </border>
    <border>
      <left style="thin">
        <color auto="1"/>
      </left>
      <right style="medium">
        <color auto="1"/>
      </right>
      <top/>
      <bottom style="hair">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s>
  <cellStyleXfs count="20">
    <xf numFmtId="0" fontId="0" fillId="0" borderId="0">
      <alignment vertical="center"/>
    </xf>
    <xf numFmtId="38" fontId="3" fillId="0" borderId="0" applyFont="0" applyFill="0" applyBorder="0" applyAlignment="0" applyProtection="0">
      <alignment vertical="center"/>
    </xf>
    <xf numFmtId="0" fontId="4" fillId="0" borderId="0"/>
    <xf numFmtId="0" fontId="13" fillId="0" borderId="0" applyNumberFormat="0" applyFill="0" applyBorder="0" applyAlignment="0" applyProtection="0">
      <alignment vertical="center"/>
    </xf>
    <xf numFmtId="9" fontId="4"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alignment vertical="center"/>
    </xf>
    <xf numFmtId="0" fontId="3" fillId="0" borderId="0"/>
    <xf numFmtId="0" fontId="3" fillId="0" borderId="0">
      <alignment vertical="center"/>
    </xf>
    <xf numFmtId="0" fontId="2" fillId="0" borderId="0">
      <alignment vertical="center"/>
    </xf>
    <xf numFmtId="0" fontId="14" fillId="0" borderId="0"/>
    <xf numFmtId="0" fontId="15" fillId="0" borderId="0"/>
    <xf numFmtId="0" fontId="4" fillId="0" borderId="0"/>
    <xf numFmtId="38" fontId="4" fillId="0" borderId="0" applyFont="0" applyFill="0" applyBorder="0" applyAlignment="0" applyProtection="0"/>
    <xf numFmtId="0" fontId="45" fillId="0" borderId="0" applyNumberForma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2" applyAlignment="1">
      <alignment vertical="center"/>
    </xf>
    <xf numFmtId="0" fontId="4" fillId="0" borderId="0" xfId="2"/>
    <xf numFmtId="0" fontId="4" fillId="0" borderId="0" xfId="2" applyBorder="1" applyAlignment="1">
      <alignment vertical="center"/>
    </xf>
    <xf numFmtId="0" fontId="7" fillId="0" borderId="0" xfId="2" applyFont="1" applyBorder="1" applyAlignment="1">
      <alignment horizontal="center"/>
    </xf>
    <xf numFmtId="0" fontId="7" fillId="0" borderId="0" xfId="2" applyFont="1" applyFill="1" applyBorder="1" applyAlignment="1">
      <alignment horizontal="center"/>
    </xf>
    <xf numFmtId="0" fontId="4" fillId="0" borderId="0" xfId="2" applyBorder="1" applyAlignment="1">
      <alignment horizontal="left" vertical="center" wrapText="1"/>
    </xf>
    <xf numFmtId="0" fontId="16" fillId="0" borderId="0" xfId="10" applyFont="1">
      <alignment vertical="center"/>
    </xf>
    <xf numFmtId="0" fontId="16" fillId="0" borderId="0" xfId="9" applyFont="1"/>
    <xf numFmtId="0" fontId="18" fillId="0" borderId="0" xfId="10" applyFont="1">
      <alignment vertical="center"/>
    </xf>
    <xf numFmtId="0" fontId="16" fillId="0" borderId="0" xfId="9" applyFont="1" applyAlignment="1">
      <alignment horizontal="right"/>
    </xf>
    <xf numFmtId="58" fontId="16" fillId="0" borderId="0" xfId="9" applyNumberFormat="1" applyFont="1" applyAlignment="1">
      <alignment horizontal="right"/>
    </xf>
    <xf numFmtId="177" fontId="19" fillId="0" borderId="0" xfId="9" applyNumberFormat="1" applyFont="1" applyAlignment="1">
      <alignment horizontal="distributed"/>
    </xf>
    <xf numFmtId="0" fontId="16" fillId="0" borderId="0" xfId="9" applyFont="1" applyAlignment="1">
      <alignment horizontal="center"/>
    </xf>
    <xf numFmtId="0" fontId="3" fillId="0" borderId="0" xfId="10" applyFont="1">
      <alignment vertical="center"/>
    </xf>
    <xf numFmtId="0" fontId="23" fillId="0" borderId="0" xfId="10" applyFont="1">
      <alignment vertical="center"/>
    </xf>
    <xf numFmtId="0" fontId="7" fillId="0" borderId="0" xfId="9" applyFont="1"/>
    <xf numFmtId="0" fontId="23" fillId="0" borderId="0" xfId="10" applyFont="1" applyAlignment="1">
      <alignment horizontal="right" vertical="center"/>
    </xf>
    <xf numFmtId="0" fontId="25" fillId="0" borderId="0" xfId="10" applyFont="1">
      <alignment vertical="center"/>
    </xf>
    <xf numFmtId="0" fontId="13" fillId="0" borderId="0" xfId="3" applyFont="1" applyBorder="1" applyAlignment="1" applyProtection="1">
      <alignment horizontal="center"/>
    </xf>
    <xf numFmtId="0" fontId="28" fillId="0" borderId="0" xfId="2" applyFont="1" applyFill="1" applyAlignment="1">
      <alignment horizontal="left"/>
    </xf>
    <xf numFmtId="0" fontId="16" fillId="0" borderId="0" xfId="9" applyFont="1" applyAlignment="1">
      <alignment horizontal="right"/>
    </xf>
    <xf numFmtId="0" fontId="18" fillId="0" borderId="0" xfId="10" applyFont="1" applyAlignment="1">
      <alignment horizontal="left" vertical="top" wrapText="1"/>
    </xf>
    <xf numFmtId="0" fontId="17" fillId="0" borderId="0" xfId="9" applyFont="1" applyAlignment="1">
      <alignment horizontal="center"/>
    </xf>
    <xf numFmtId="0" fontId="22" fillId="0" borderId="0" xfId="10" applyFont="1" applyAlignment="1">
      <alignment vertical="center"/>
    </xf>
    <xf numFmtId="0" fontId="21" fillId="0" borderId="0" xfId="9" applyFont="1" applyAlignment="1">
      <alignment vertical="center"/>
    </xf>
    <xf numFmtId="177" fontId="21" fillId="0" borderId="0" xfId="9" applyNumberFormat="1" applyFont="1" applyAlignment="1">
      <alignment vertical="center"/>
    </xf>
    <xf numFmtId="177" fontId="21" fillId="0" borderId="0" xfId="9" applyNumberFormat="1" applyFont="1" applyFill="1" applyAlignment="1">
      <alignment vertical="center"/>
    </xf>
    <xf numFmtId="0" fontId="21" fillId="0" borderId="0" xfId="9" applyFont="1" applyAlignment="1">
      <alignment horizontal="left" wrapText="1"/>
    </xf>
    <xf numFmtId="0" fontId="6" fillId="0" borderId="0" xfId="2" applyFont="1" applyFill="1" applyBorder="1" applyAlignment="1">
      <alignment horizontal="left" vertical="center" wrapText="1"/>
    </xf>
    <xf numFmtId="0" fontId="10" fillId="0" borderId="0" xfId="0" applyFont="1" applyAlignment="1">
      <alignment horizontal="center" vertical="center"/>
    </xf>
    <xf numFmtId="0" fontId="21" fillId="0" borderId="0" xfId="9" applyFont="1"/>
    <xf numFmtId="0" fontId="21" fillId="0" borderId="0" xfId="9" applyFont="1" applyAlignment="1">
      <alignment horizontal="center"/>
    </xf>
    <xf numFmtId="0" fontId="21" fillId="0" borderId="0" xfId="9" applyFont="1" applyAlignment="1"/>
    <xf numFmtId="0" fontId="21" fillId="0" borderId="0" xfId="9" applyFont="1" applyAlignment="1">
      <alignment horizontal="left" vertical="center" wrapText="1"/>
    </xf>
    <xf numFmtId="0" fontId="17" fillId="0" borderId="0" xfId="9" applyFont="1" applyAlignment="1"/>
    <xf numFmtId="0" fontId="29" fillId="0" borderId="0" xfId="9" applyFont="1" applyAlignment="1">
      <alignment horizontal="left" wrapText="1"/>
    </xf>
    <xf numFmtId="0" fontId="22" fillId="0" borderId="0" xfId="10" applyFont="1" applyAlignment="1">
      <alignment horizontal="left" vertical="center"/>
    </xf>
    <xf numFmtId="0" fontId="18" fillId="0" borderId="0" xfId="10" applyFont="1" applyAlignment="1">
      <alignment vertical="top" wrapText="1"/>
    </xf>
    <xf numFmtId="0" fontId="30" fillId="0" borderId="0" xfId="2" applyFont="1" applyFill="1" applyAlignment="1">
      <alignment horizontal="left"/>
    </xf>
    <xf numFmtId="0" fontId="31" fillId="0" borderId="0" xfId="2" applyFont="1" applyAlignment="1">
      <alignment vertical="center"/>
    </xf>
    <xf numFmtId="0" fontId="31" fillId="0" borderId="0" xfId="2" applyFont="1"/>
    <xf numFmtId="0" fontId="3" fillId="3" borderId="8" xfId="2" applyFont="1" applyFill="1" applyBorder="1" applyAlignment="1">
      <alignment horizontal="center" vertical="center"/>
    </xf>
    <xf numFmtId="0" fontId="0" fillId="0" borderId="0" xfId="10" applyFont="1">
      <alignment vertical="center"/>
    </xf>
    <xf numFmtId="0" fontId="27" fillId="0" borderId="0" xfId="2" applyFont="1" applyFill="1" applyAlignment="1"/>
    <xf numFmtId="0" fontId="7" fillId="0" borderId="0" xfId="9" applyFont="1" applyAlignment="1">
      <alignment horizontal="left"/>
    </xf>
    <xf numFmtId="0" fontId="16" fillId="0" borderId="0" xfId="9" applyFont="1" applyAlignment="1">
      <alignment vertical="center"/>
    </xf>
    <xf numFmtId="0" fontId="33" fillId="0" borderId="0" xfId="10" applyFont="1">
      <alignment vertical="center"/>
    </xf>
    <xf numFmtId="0" fontId="32" fillId="0" borderId="0" xfId="10" applyFont="1">
      <alignment vertical="center"/>
    </xf>
    <xf numFmtId="0" fontId="34" fillId="0" borderId="0" xfId="10" applyFont="1">
      <alignment vertical="center"/>
    </xf>
    <xf numFmtId="0" fontId="27" fillId="0" borderId="0" xfId="2" applyFont="1" applyFill="1" applyAlignment="1">
      <alignment horizontal="center" vertical="center"/>
    </xf>
    <xf numFmtId="0" fontId="3" fillId="3" borderId="37" xfId="2" applyFont="1" applyFill="1" applyBorder="1" applyAlignment="1">
      <alignment horizontal="center" vertical="center"/>
    </xf>
    <xf numFmtId="0" fontId="0" fillId="0" borderId="6" xfId="2" applyFont="1" applyFill="1" applyBorder="1" applyAlignment="1">
      <alignment horizontal="center" vertical="center"/>
    </xf>
    <xf numFmtId="0" fontId="3" fillId="0" borderId="6" xfId="2" applyFont="1" applyFill="1" applyBorder="1" applyAlignment="1">
      <alignment horizontal="center" vertical="center"/>
    </xf>
    <xf numFmtId="0" fontId="0" fillId="0" borderId="17" xfId="2" applyFont="1" applyFill="1" applyBorder="1" applyAlignment="1">
      <alignment horizontal="center" vertical="center"/>
    </xf>
    <xf numFmtId="0" fontId="0" fillId="0" borderId="33" xfId="2" applyFont="1" applyFill="1" applyBorder="1" applyAlignment="1">
      <alignment horizontal="center" vertical="center" wrapText="1" shrinkToFit="1"/>
    </xf>
    <xf numFmtId="0" fontId="0" fillId="0" borderId="6" xfId="2" applyFont="1" applyFill="1" applyBorder="1" applyAlignment="1">
      <alignment horizontal="center" vertical="center" wrapText="1" shrinkToFit="1"/>
    </xf>
    <xf numFmtId="0" fontId="3" fillId="0" borderId="6" xfId="2" applyFont="1" applyFill="1" applyBorder="1" applyAlignment="1">
      <alignment horizontal="center" vertical="center" wrapText="1" shrinkToFit="1"/>
    </xf>
    <xf numFmtId="0" fontId="3" fillId="0" borderId="17" xfId="2" applyFont="1" applyFill="1" applyBorder="1" applyAlignment="1">
      <alignment horizontal="center" vertical="center" wrapText="1" shrinkToFit="1"/>
    </xf>
    <xf numFmtId="0" fontId="35" fillId="2" borderId="19" xfId="2" applyFont="1" applyFill="1" applyBorder="1" applyAlignment="1">
      <alignment horizontal="left" vertical="center" shrinkToFit="1"/>
    </xf>
    <xf numFmtId="0" fontId="35" fillId="2" borderId="18" xfId="2" applyFont="1" applyFill="1" applyBorder="1" applyAlignment="1">
      <alignment horizontal="left" vertical="center" shrinkToFit="1"/>
    </xf>
    <xf numFmtId="49" fontId="35" fillId="2" borderId="15" xfId="2" applyNumberFormat="1" applyFont="1" applyFill="1" applyBorder="1" applyAlignment="1">
      <alignment horizontal="left" vertical="center" shrinkToFit="1"/>
    </xf>
    <xf numFmtId="49" fontId="35" fillId="2" borderId="19" xfId="2" applyNumberFormat="1" applyFont="1" applyFill="1" applyBorder="1" applyAlignment="1">
      <alignment horizontal="left" vertical="center" shrinkToFit="1"/>
    </xf>
    <xf numFmtId="0" fontId="37" fillId="0" borderId="0" xfId="0" applyFont="1">
      <alignment vertical="center"/>
    </xf>
    <xf numFmtId="0" fontId="10" fillId="0" borderId="0" xfId="0" applyFont="1" applyAlignment="1">
      <alignment horizontal="center" vertical="center"/>
    </xf>
    <xf numFmtId="0" fontId="21" fillId="0" borderId="0" xfId="9" applyFont="1" applyAlignment="1">
      <alignment vertical="center"/>
    </xf>
    <xf numFmtId="0" fontId="12" fillId="0" borderId="0" xfId="10" applyFont="1" applyAlignment="1">
      <alignment horizontal="center" vertical="center" wrapText="1"/>
    </xf>
    <xf numFmtId="0" fontId="7" fillId="0" borderId="15" xfId="2" applyFont="1" applyFill="1" applyBorder="1" applyAlignment="1">
      <alignment horizontal="left" vertical="center" wrapText="1"/>
    </xf>
    <xf numFmtId="0" fontId="7" fillId="0" borderId="19" xfId="2" applyFont="1" applyFill="1" applyBorder="1" applyAlignment="1">
      <alignment horizontal="left" vertical="center"/>
    </xf>
    <xf numFmtId="0" fontId="7" fillId="0" borderId="16" xfId="2" applyFont="1" applyFill="1" applyBorder="1" applyAlignment="1">
      <alignment horizontal="left" vertical="center"/>
    </xf>
    <xf numFmtId="0" fontId="7" fillId="0" borderId="28" xfId="2" applyFont="1" applyFill="1" applyBorder="1" applyAlignment="1">
      <alignment horizontal="left" vertical="center" wrapText="1"/>
    </xf>
    <xf numFmtId="0" fontId="21" fillId="0" borderId="0" xfId="9" applyNumberFormat="1" applyFont="1" applyFill="1" applyAlignment="1">
      <alignment vertical="center"/>
    </xf>
    <xf numFmtId="0" fontId="3" fillId="0" borderId="11" xfId="2" applyFont="1" applyFill="1" applyBorder="1" applyAlignment="1">
      <alignment horizontal="center" vertical="center" shrinkToFit="1"/>
    </xf>
    <xf numFmtId="0" fontId="3" fillId="0" borderId="12" xfId="2" applyFont="1" applyFill="1" applyBorder="1" applyAlignment="1">
      <alignment horizontal="center" vertical="center" shrinkToFit="1"/>
    </xf>
    <xf numFmtId="0" fontId="3" fillId="0" borderId="13" xfId="2" applyFont="1" applyFill="1" applyBorder="1" applyAlignment="1">
      <alignment horizontal="center" vertical="center" shrinkToFit="1"/>
    </xf>
    <xf numFmtId="0" fontId="3" fillId="0" borderId="31" xfId="2" applyFont="1" applyFill="1" applyBorder="1" applyAlignment="1">
      <alignment horizontal="center" vertical="center" shrinkToFit="1"/>
    </xf>
    <xf numFmtId="0" fontId="3" fillId="0" borderId="5" xfId="2" applyFont="1" applyFill="1" applyBorder="1" applyAlignment="1">
      <alignment horizontal="center" vertical="center" shrinkToFit="1"/>
    </xf>
    <xf numFmtId="0" fontId="7" fillId="0" borderId="19" xfId="2" applyFont="1" applyFill="1" applyBorder="1" applyAlignment="1">
      <alignment horizontal="left" vertical="center" wrapText="1"/>
    </xf>
    <xf numFmtId="0" fontId="0" fillId="0" borderId="35" xfId="2" applyFont="1" applyFill="1" applyBorder="1" applyAlignment="1">
      <alignment horizontal="center" vertical="center" shrinkToFit="1"/>
    </xf>
    <xf numFmtId="0" fontId="0" fillId="0" borderId="46" xfId="2" applyFont="1" applyFill="1" applyBorder="1" applyAlignment="1">
      <alignment horizontal="center" vertical="center" shrinkToFit="1"/>
    </xf>
    <xf numFmtId="58" fontId="35" fillId="2" borderId="8" xfId="2" applyNumberFormat="1" applyFont="1" applyFill="1" applyBorder="1" applyAlignment="1">
      <alignment horizontal="left" vertical="center" shrinkToFit="1"/>
    </xf>
    <xf numFmtId="0" fontId="21" fillId="0" borderId="0" xfId="9" applyFont="1" applyAlignment="1">
      <alignment horizontal="right" vertical="center"/>
    </xf>
    <xf numFmtId="0" fontId="23" fillId="0" borderId="48" xfId="10" applyFont="1" applyBorder="1" applyAlignment="1">
      <alignment horizontal="center" vertical="center"/>
    </xf>
    <xf numFmtId="0" fontId="23" fillId="0" borderId="0" xfId="10" applyFont="1" applyBorder="1">
      <alignment vertical="center"/>
    </xf>
    <xf numFmtId="178" fontId="23" fillId="0" borderId="12" xfId="10" applyNumberFormat="1" applyFont="1" applyFill="1" applyBorder="1" applyAlignment="1">
      <alignment horizontal="right" vertical="center"/>
    </xf>
    <xf numFmtId="176" fontId="23" fillId="0" borderId="12" xfId="10" applyNumberFormat="1" applyFont="1" applyFill="1" applyBorder="1" applyAlignment="1">
      <alignment horizontal="right" vertical="center"/>
    </xf>
    <xf numFmtId="0" fontId="23" fillId="0" borderId="9" xfId="10" applyFont="1" applyBorder="1" applyAlignment="1">
      <alignment horizontal="right" vertical="center"/>
    </xf>
    <xf numFmtId="0" fontId="23" fillId="0" borderId="1" xfId="10" applyFont="1" applyBorder="1" applyAlignment="1">
      <alignment horizontal="right" vertical="center"/>
    </xf>
    <xf numFmtId="0" fontId="23" fillId="0" borderId="48" xfId="10" applyFont="1" applyBorder="1" applyAlignment="1">
      <alignment horizontal="right" vertical="center"/>
    </xf>
    <xf numFmtId="0" fontId="23" fillId="0" borderId="13" xfId="10" applyFont="1" applyBorder="1" applyAlignment="1">
      <alignment horizontal="left" vertical="center"/>
    </xf>
    <xf numFmtId="178" fontId="23" fillId="0" borderId="1" xfId="10" applyNumberFormat="1" applyFont="1" applyFill="1" applyBorder="1" applyAlignment="1">
      <alignment horizontal="left" vertical="center"/>
    </xf>
    <xf numFmtId="178" fontId="23" fillId="0" borderId="13" xfId="10" applyNumberFormat="1" applyFont="1" applyFill="1" applyBorder="1" applyAlignment="1">
      <alignment horizontal="left" vertical="center"/>
    </xf>
    <xf numFmtId="178" fontId="23" fillId="0" borderId="12" xfId="10" applyNumberFormat="1" applyFont="1" applyFill="1" applyBorder="1" applyAlignment="1">
      <alignment horizontal="left" vertical="center"/>
    </xf>
    <xf numFmtId="0" fontId="23" fillId="0" borderId="48" xfId="10" applyFont="1" applyBorder="1" applyAlignment="1">
      <alignment horizontal="right" vertical="center" wrapText="1"/>
    </xf>
    <xf numFmtId="176" fontId="23" fillId="0" borderId="12" xfId="10" applyNumberFormat="1" applyFont="1" applyFill="1" applyBorder="1" applyAlignment="1">
      <alignment horizontal="left" vertical="center"/>
    </xf>
    <xf numFmtId="176" fontId="23" fillId="0" borderId="13" xfId="10" applyNumberFormat="1" applyFont="1" applyFill="1" applyBorder="1" applyAlignment="1">
      <alignment horizontal="left" vertical="center"/>
    </xf>
    <xf numFmtId="0" fontId="23" fillId="0" borderId="0" xfId="10" applyFont="1" applyAlignment="1">
      <alignment horizontal="center" vertical="center"/>
    </xf>
    <xf numFmtId="0" fontId="0" fillId="3" borderId="29" xfId="2" applyFont="1" applyFill="1" applyBorder="1" applyAlignment="1">
      <alignment horizontal="center" vertical="center"/>
    </xf>
    <xf numFmtId="0" fontId="13" fillId="2" borderId="18" xfId="3" applyFill="1" applyBorder="1" applyAlignment="1">
      <alignment horizontal="left" vertical="center" shrinkToFit="1"/>
    </xf>
    <xf numFmtId="0" fontId="0" fillId="0" borderId="12" xfId="2" applyFont="1" applyFill="1" applyBorder="1" applyAlignment="1">
      <alignment horizontal="center" vertical="center" shrinkToFit="1"/>
    </xf>
    <xf numFmtId="0" fontId="7" fillId="0" borderId="15" xfId="2" applyFont="1" applyFill="1" applyBorder="1" applyAlignment="1">
      <alignment vertical="center" wrapText="1"/>
    </xf>
    <xf numFmtId="0" fontId="7" fillId="0" borderId="19" xfId="2" applyFont="1" applyFill="1" applyBorder="1" applyAlignment="1">
      <alignment vertical="center" wrapText="1"/>
    </xf>
    <xf numFmtId="0" fontId="24" fillId="0" borderId="0" xfId="11" applyFont="1">
      <alignment vertical="center"/>
    </xf>
    <xf numFmtId="0" fontId="41" fillId="0" borderId="0" xfId="11" applyFont="1" applyAlignment="1">
      <alignment vertical="center"/>
    </xf>
    <xf numFmtId="0" fontId="42" fillId="0" borderId="0" xfId="11" applyFont="1" applyAlignment="1">
      <alignment horizontal="center" vertical="center"/>
    </xf>
    <xf numFmtId="0" fontId="43" fillId="0" borderId="0" xfId="11" applyFont="1">
      <alignment vertical="center"/>
    </xf>
    <xf numFmtId="0" fontId="44" fillId="0" borderId="0" xfId="11" applyFont="1">
      <alignment vertical="center"/>
    </xf>
    <xf numFmtId="0" fontId="23" fillId="0" borderId="0" xfId="11" applyFont="1">
      <alignment vertical="center"/>
    </xf>
    <xf numFmtId="0" fontId="23" fillId="0" borderId="0" xfId="11" applyFont="1" applyAlignment="1">
      <alignment horizontal="center" vertical="center"/>
    </xf>
    <xf numFmtId="0" fontId="23" fillId="4" borderId="0" xfId="11" applyFont="1" applyFill="1" applyBorder="1" applyAlignment="1">
      <alignment vertical="center" shrinkToFit="1"/>
    </xf>
    <xf numFmtId="0" fontId="23" fillId="4" borderId="0" xfId="11" applyFont="1" applyFill="1" applyBorder="1" applyAlignment="1">
      <alignment vertical="center"/>
    </xf>
    <xf numFmtId="0" fontId="23" fillId="4" borderId="0" xfId="11" applyFont="1" applyFill="1" applyBorder="1" applyAlignment="1">
      <alignment horizontal="center" vertical="center"/>
    </xf>
    <xf numFmtId="0" fontId="23" fillId="4" borderId="0" xfId="11" applyFont="1" applyFill="1">
      <alignment vertical="center"/>
    </xf>
    <xf numFmtId="0" fontId="23" fillId="4" borderId="0" xfId="11" applyFont="1" applyFill="1" applyBorder="1" applyAlignment="1">
      <alignment horizontal="center" vertical="center" shrinkToFit="1"/>
    </xf>
    <xf numFmtId="0" fontId="23" fillId="4" borderId="0" xfId="11" applyFont="1" applyFill="1" applyBorder="1">
      <alignment vertical="center"/>
    </xf>
    <xf numFmtId="0" fontId="23" fillId="4" borderId="0" xfId="11" applyFont="1" applyFill="1" applyBorder="1" applyAlignment="1">
      <alignment horizontal="left" vertical="center"/>
    </xf>
    <xf numFmtId="0" fontId="23" fillId="0" borderId="54" xfId="11" applyFont="1" applyBorder="1">
      <alignment vertical="center"/>
    </xf>
    <xf numFmtId="38" fontId="23" fillId="0" borderId="54" xfId="17" applyFont="1" applyBorder="1">
      <alignment vertical="center"/>
    </xf>
    <xf numFmtId="38" fontId="23" fillId="0" borderId="55" xfId="17" applyFont="1" applyBorder="1">
      <alignment vertical="center"/>
    </xf>
    <xf numFmtId="0" fontId="23" fillId="0" borderId="52" xfId="11" applyFont="1" applyBorder="1">
      <alignment vertical="center"/>
    </xf>
    <xf numFmtId="38" fontId="23" fillId="0" borderId="52" xfId="17" applyFont="1" applyBorder="1">
      <alignment vertical="center"/>
    </xf>
    <xf numFmtId="38" fontId="23" fillId="0" borderId="56" xfId="17" applyFont="1" applyBorder="1">
      <alignment vertical="center"/>
    </xf>
    <xf numFmtId="0" fontId="23" fillId="0" borderId="4" xfId="11" applyFont="1" applyBorder="1">
      <alignment vertical="center"/>
    </xf>
    <xf numFmtId="38" fontId="23" fillId="0" borderId="4" xfId="17" applyFont="1" applyBorder="1">
      <alignment vertical="center"/>
    </xf>
    <xf numFmtId="38" fontId="23" fillId="0" borderId="16" xfId="17" applyFont="1" applyBorder="1">
      <alignment vertical="center"/>
    </xf>
    <xf numFmtId="0" fontId="23" fillId="0" borderId="51" xfId="11" applyFont="1" applyBorder="1">
      <alignment vertical="center"/>
    </xf>
    <xf numFmtId="38" fontId="23" fillId="0" borderId="51" xfId="17" applyFont="1" applyBorder="1">
      <alignment vertical="center"/>
    </xf>
    <xf numFmtId="38" fontId="23" fillId="0" borderId="57" xfId="17" applyFont="1" applyBorder="1">
      <alignment vertical="center"/>
    </xf>
    <xf numFmtId="0" fontId="23" fillId="0" borderId="61" xfId="11" applyFont="1" applyBorder="1">
      <alignment vertical="center"/>
    </xf>
    <xf numFmtId="38" fontId="23" fillId="0" borderId="61" xfId="17" applyFont="1" applyBorder="1">
      <alignment vertical="center"/>
    </xf>
    <xf numFmtId="38" fontId="23" fillId="0" borderId="62" xfId="17" applyFont="1" applyBorder="1">
      <alignment vertical="center"/>
    </xf>
    <xf numFmtId="0" fontId="23" fillId="0" borderId="45" xfId="11" applyFont="1" applyBorder="1" applyAlignment="1">
      <alignment vertical="center"/>
    </xf>
    <xf numFmtId="38" fontId="23" fillId="0" borderId="45" xfId="17" applyFont="1" applyBorder="1" applyAlignment="1">
      <alignment vertical="center"/>
    </xf>
    <xf numFmtId="0" fontId="23" fillId="0" borderId="45" xfId="11" applyFont="1" applyBorder="1" applyAlignment="1">
      <alignment horizontal="center" vertical="center"/>
    </xf>
    <xf numFmtId="38" fontId="23" fillId="0" borderId="3" xfId="17" applyFont="1" applyBorder="1" applyAlignment="1">
      <alignment vertical="center"/>
    </xf>
    <xf numFmtId="38" fontId="24" fillId="0" borderId="0" xfId="17" applyFont="1">
      <alignment vertical="center"/>
    </xf>
    <xf numFmtId="0" fontId="23" fillId="0" borderId="0" xfId="11" applyFont="1" applyFill="1" applyBorder="1" applyAlignment="1">
      <alignment vertical="center"/>
    </xf>
    <xf numFmtId="0" fontId="51" fillId="0" borderId="0" xfId="11" applyFont="1">
      <alignment vertical="center"/>
    </xf>
    <xf numFmtId="0" fontId="51" fillId="5" borderId="20" xfId="11" applyFont="1" applyFill="1" applyBorder="1" applyAlignment="1">
      <alignment horizontal="center" vertical="center" wrapText="1"/>
    </xf>
    <xf numFmtId="0" fontId="51" fillId="5" borderId="29" xfId="11" applyFont="1" applyFill="1" applyBorder="1" applyAlignment="1">
      <alignment horizontal="center" vertical="center"/>
    </xf>
    <xf numFmtId="0" fontId="51" fillId="5" borderId="38" xfId="11" applyFont="1" applyFill="1" applyBorder="1" applyAlignment="1">
      <alignment horizontal="center" vertical="center"/>
    </xf>
    <xf numFmtId="0" fontId="51" fillId="5" borderId="37" xfId="11" applyFont="1" applyFill="1" applyBorder="1" applyAlignment="1">
      <alignment horizontal="center" vertical="center"/>
    </xf>
    <xf numFmtId="176" fontId="24" fillId="0" borderId="55" xfId="11" applyNumberFormat="1" applyFont="1" applyBorder="1">
      <alignment vertical="center"/>
    </xf>
    <xf numFmtId="176" fontId="24" fillId="0" borderId="56" xfId="11" applyNumberFormat="1" applyFont="1" applyBorder="1">
      <alignment vertical="center"/>
    </xf>
    <xf numFmtId="0" fontId="51" fillId="0" borderId="45" xfId="11" applyFont="1" applyBorder="1" applyAlignment="1">
      <alignment horizontal="center" vertical="center"/>
    </xf>
    <xf numFmtId="0" fontId="51" fillId="0" borderId="49" xfId="11" applyFont="1" applyBorder="1">
      <alignment vertical="center"/>
    </xf>
    <xf numFmtId="176" fontId="51" fillId="0" borderId="3" xfId="11" applyNumberFormat="1" applyFont="1" applyBorder="1" applyAlignment="1">
      <alignment vertical="center"/>
    </xf>
    <xf numFmtId="0" fontId="51" fillId="0" borderId="17" xfId="11" applyFont="1" applyBorder="1" applyAlignment="1">
      <alignment horizontal="center" vertical="center"/>
    </xf>
    <xf numFmtId="0" fontId="51" fillId="0" borderId="71" xfId="11" applyFont="1" applyBorder="1">
      <alignment vertical="center"/>
    </xf>
    <xf numFmtId="176" fontId="51" fillId="0" borderId="18" xfId="11" applyNumberFormat="1" applyFont="1" applyBorder="1" applyAlignment="1">
      <alignment vertical="center"/>
    </xf>
    <xf numFmtId="0" fontId="51" fillId="0" borderId="27" xfId="11" applyFont="1" applyBorder="1" applyAlignment="1">
      <alignment vertical="center"/>
    </xf>
    <xf numFmtId="0" fontId="51" fillId="0" borderId="72" xfId="11" applyFont="1" applyBorder="1">
      <alignment vertical="center"/>
    </xf>
    <xf numFmtId="176" fontId="51" fillId="0" borderId="37" xfId="11" applyNumberFormat="1" applyFont="1" applyBorder="1" applyAlignment="1">
      <alignment vertical="center"/>
    </xf>
    <xf numFmtId="49" fontId="21" fillId="0" borderId="0" xfId="9" applyNumberFormat="1" applyFont="1" applyFill="1" applyAlignment="1">
      <alignment vertical="center"/>
    </xf>
    <xf numFmtId="0" fontId="41" fillId="0" borderId="0" xfId="11" applyFont="1" applyAlignment="1">
      <alignment horizontal="center" vertical="center"/>
    </xf>
    <xf numFmtId="0" fontId="24" fillId="0" borderId="0" xfId="11" applyFont="1" applyAlignment="1">
      <alignment horizontal="center" vertical="center"/>
    </xf>
    <xf numFmtId="0" fontId="52" fillId="0" borderId="0" xfId="11" applyFont="1">
      <alignment vertical="center"/>
    </xf>
    <xf numFmtId="0" fontId="48" fillId="0" borderId="7" xfId="11" applyFont="1" applyFill="1" applyBorder="1" applyAlignment="1">
      <alignment vertical="center"/>
    </xf>
    <xf numFmtId="0" fontId="52" fillId="0" borderId="0" xfId="11" applyFont="1" applyFill="1" applyBorder="1" applyAlignment="1">
      <alignment vertical="center"/>
    </xf>
    <xf numFmtId="0" fontId="52" fillId="4" borderId="0" xfId="11" applyFont="1" applyFill="1" applyBorder="1" applyAlignment="1">
      <alignment vertical="center"/>
    </xf>
    <xf numFmtId="0" fontId="24" fillId="0" borderId="0" xfId="11" applyFont="1" applyFill="1" applyBorder="1" applyAlignment="1">
      <alignment vertical="center"/>
    </xf>
    <xf numFmtId="0" fontId="24" fillId="0" borderId="0" xfId="11" applyFont="1" applyFill="1" applyBorder="1" applyAlignment="1">
      <alignment horizontal="left" vertical="center"/>
    </xf>
    <xf numFmtId="0" fontId="52" fillId="0" borderId="0" xfId="11" applyFont="1" applyFill="1" applyBorder="1" applyAlignment="1">
      <alignment horizontal="center" vertical="center"/>
    </xf>
    <xf numFmtId="0" fontId="52" fillId="4" borderId="0" xfId="11" applyFont="1" applyFill="1" applyBorder="1" applyAlignment="1">
      <alignment horizontal="center" vertical="center"/>
    </xf>
    <xf numFmtId="0" fontId="24" fillId="0" borderId="0" xfId="11" applyFont="1" applyFill="1" applyBorder="1" applyAlignment="1">
      <alignment vertical="center" wrapText="1" shrinkToFit="1"/>
    </xf>
    <xf numFmtId="0" fontId="52" fillId="4" borderId="0" xfId="11" applyFont="1" applyFill="1">
      <alignment vertical="center"/>
    </xf>
    <xf numFmtId="0" fontId="52" fillId="4" borderId="0" xfId="11" applyFont="1" applyFill="1" applyBorder="1" applyAlignment="1">
      <alignment horizontal="center" vertical="center" wrapText="1" shrinkToFit="1"/>
    </xf>
    <xf numFmtId="0" fontId="24" fillId="0" borderId="1" xfId="11" applyFont="1" applyBorder="1" applyAlignment="1">
      <alignment vertical="center"/>
    </xf>
    <xf numFmtId="0" fontId="24" fillId="0" borderId="0" xfId="11" applyFont="1" applyFill="1" applyAlignment="1">
      <alignment horizontal="center" vertical="center"/>
    </xf>
    <xf numFmtId="0" fontId="24" fillId="0" borderId="0" xfId="11" applyFont="1" applyFill="1" applyBorder="1" applyAlignment="1">
      <alignment vertical="center" shrinkToFit="1"/>
    </xf>
    <xf numFmtId="0" fontId="24" fillId="4" borderId="0" xfId="11" applyFont="1" applyFill="1" applyBorder="1" applyAlignment="1">
      <alignment vertical="center"/>
    </xf>
    <xf numFmtId="0" fontId="24" fillId="0" borderId="0" xfId="11" applyFont="1" applyFill="1" applyBorder="1" applyAlignment="1">
      <alignment horizontal="center" vertical="center" wrapText="1" shrinkToFit="1"/>
    </xf>
    <xf numFmtId="0" fontId="24" fillId="0" borderId="0" xfId="11" applyFont="1" applyFill="1" applyBorder="1" applyAlignment="1">
      <alignment horizontal="center" vertical="center"/>
    </xf>
    <xf numFmtId="0" fontId="24" fillId="6" borderId="0" xfId="11" applyFont="1" applyFill="1" applyBorder="1" applyAlignment="1">
      <alignment horizontal="center" vertical="center"/>
    </xf>
    <xf numFmtId="0" fontId="24" fillId="6" borderId="0" xfId="11" applyFont="1" applyFill="1" applyBorder="1">
      <alignment vertical="center"/>
    </xf>
    <xf numFmtId="0" fontId="24" fillId="4" borderId="0" xfId="11" applyFont="1" applyFill="1" applyBorder="1" applyAlignment="1">
      <alignment horizontal="center" vertical="center"/>
    </xf>
    <xf numFmtId="0" fontId="24" fillId="4" borderId="0" xfId="11" applyFont="1" applyFill="1">
      <alignment vertical="center"/>
    </xf>
    <xf numFmtId="49" fontId="35" fillId="2" borderId="18" xfId="2" applyNumberFormat="1" applyFont="1" applyFill="1" applyBorder="1" applyAlignment="1">
      <alignment horizontal="left" vertical="center" shrinkToFit="1"/>
    </xf>
    <xf numFmtId="0" fontId="0" fillId="0" borderId="32" xfId="2" applyFont="1" applyFill="1" applyBorder="1" applyAlignment="1">
      <alignment horizontal="center" vertical="center" shrinkToFit="1"/>
    </xf>
    <xf numFmtId="0" fontId="0" fillId="0" borderId="11" xfId="2" applyFont="1" applyFill="1" applyBorder="1" applyAlignment="1">
      <alignment horizontal="center" vertical="center" shrinkToFit="1"/>
    </xf>
    <xf numFmtId="0" fontId="0" fillId="0" borderId="4" xfId="2" applyFont="1" applyFill="1" applyBorder="1" applyAlignment="1">
      <alignment horizontal="center" vertical="center" wrapText="1" shrinkToFit="1"/>
    </xf>
    <xf numFmtId="49" fontId="35" fillId="2" borderId="16" xfId="2" applyNumberFormat="1" applyFont="1" applyFill="1" applyBorder="1" applyAlignment="1">
      <alignment horizontal="left" vertical="center" shrinkToFit="1"/>
    </xf>
    <xf numFmtId="0" fontId="7" fillId="0" borderId="16" xfId="2" applyFont="1" applyFill="1" applyBorder="1" applyAlignment="1">
      <alignment vertical="center" wrapText="1"/>
    </xf>
    <xf numFmtId="0" fontId="21" fillId="0" borderId="0" xfId="9" applyFont="1" applyAlignment="1">
      <alignment horizontal="left" vertical="center" wrapText="1"/>
    </xf>
    <xf numFmtId="0" fontId="10" fillId="0" borderId="0" xfId="0" applyFont="1" applyAlignment="1">
      <alignment horizontal="center" vertical="center"/>
    </xf>
    <xf numFmtId="0" fontId="24" fillId="0" borderId="0" xfId="11" applyFont="1" applyAlignment="1">
      <alignment vertical="center"/>
    </xf>
    <xf numFmtId="0" fontId="0" fillId="0" borderId="31" xfId="2" applyFont="1" applyFill="1" applyBorder="1" applyAlignment="1">
      <alignment horizontal="center" vertical="center" shrinkToFit="1"/>
    </xf>
    <xf numFmtId="177" fontId="21" fillId="0" borderId="0" xfId="9" applyNumberFormat="1" applyFont="1" applyFill="1" applyAlignment="1">
      <alignment horizontal="left" vertical="center"/>
    </xf>
    <xf numFmtId="49" fontId="21" fillId="0" borderId="0" xfId="9" quotePrefix="1" applyNumberFormat="1" applyFont="1" applyFill="1" applyAlignment="1">
      <alignment vertical="center"/>
    </xf>
    <xf numFmtId="0" fontId="23" fillId="7" borderId="6" xfId="11" applyFont="1" applyFill="1" applyBorder="1" applyAlignment="1">
      <alignment horizontal="center" vertical="center" shrinkToFit="1"/>
    </xf>
    <xf numFmtId="0" fontId="46" fillId="7" borderId="6" xfId="11" applyFont="1" applyFill="1" applyBorder="1" applyAlignment="1">
      <alignment horizontal="center" vertical="center" shrinkToFit="1"/>
    </xf>
    <xf numFmtId="0" fontId="47" fillId="7" borderId="6" xfId="11" applyFont="1" applyFill="1" applyBorder="1" applyAlignment="1">
      <alignment horizontal="center" vertical="center" wrapText="1"/>
    </xf>
    <xf numFmtId="0" fontId="23" fillId="7" borderId="17" xfId="11" applyFont="1" applyFill="1" applyBorder="1" applyAlignment="1">
      <alignment horizontal="center" vertical="center"/>
    </xf>
    <xf numFmtId="176" fontId="23" fillId="0" borderId="48" xfId="0" applyNumberFormat="1" applyFont="1" applyBorder="1">
      <alignment vertical="center"/>
    </xf>
    <xf numFmtId="176" fontId="23" fillId="0" borderId="16" xfId="0" applyNumberFormat="1" applyFont="1" applyBorder="1">
      <alignment vertical="center"/>
    </xf>
    <xf numFmtId="176" fontId="23" fillId="0" borderId="79" xfId="0" applyNumberFormat="1" applyFont="1" applyBorder="1">
      <alignment vertical="center"/>
    </xf>
    <xf numFmtId="176" fontId="23" fillId="0" borderId="30" xfId="0" applyNumberFormat="1" applyFont="1" applyBorder="1" applyAlignment="1">
      <alignment vertical="center"/>
    </xf>
    <xf numFmtId="0" fontId="23" fillId="0" borderId="42" xfId="0" applyFont="1" applyBorder="1" applyAlignment="1">
      <alignment horizontal="center" vertical="center"/>
    </xf>
    <xf numFmtId="176" fontId="23" fillId="0" borderId="3" xfId="0" applyNumberFormat="1" applyFont="1" applyBorder="1" applyAlignment="1">
      <alignment vertical="center"/>
    </xf>
    <xf numFmtId="0" fontId="56" fillId="0" borderId="0" xfId="11" applyFont="1" applyAlignment="1">
      <alignment vertical="center"/>
    </xf>
    <xf numFmtId="176" fontId="23" fillId="0" borderId="80" xfId="0" applyNumberFormat="1" applyFont="1" applyBorder="1">
      <alignment vertical="center"/>
    </xf>
    <xf numFmtId="0" fontId="23" fillId="7" borderId="6" xfId="18" applyFont="1" applyFill="1" applyBorder="1" applyAlignment="1">
      <alignment horizontal="center" vertical="center" shrinkToFit="1"/>
    </xf>
    <xf numFmtId="0" fontId="42" fillId="0" borderId="0" xfId="11" applyFont="1" applyAlignment="1">
      <alignment vertical="center"/>
    </xf>
    <xf numFmtId="0" fontId="0" fillId="0" borderId="0" xfId="0">
      <alignment vertical="center"/>
    </xf>
    <xf numFmtId="0" fontId="16" fillId="0" borderId="0" xfId="9" applyFont="1"/>
    <xf numFmtId="0" fontId="16" fillId="0" borderId="0" xfId="9" applyFont="1" applyAlignment="1">
      <alignment horizontal="right"/>
    </xf>
    <xf numFmtId="58" fontId="16" fillId="0" borderId="0" xfId="9" applyNumberFormat="1" applyFont="1" applyAlignment="1">
      <alignment horizontal="right"/>
    </xf>
    <xf numFmtId="177" fontId="19" fillId="0" borderId="0" xfId="9" applyNumberFormat="1" applyFont="1" applyAlignment="1">
      <alignment horizontal="distributed"/>
    </xf>
    <xf numFmtId="0" fontId="16" fillId="0" borderId="0" xfId="9" applyFont="1" applyAlignment="1">
      <alignment horizontal="center"/>
    </xf>
    <xf numFmtId="0" fontId="17" fillId="0" borderId="0" xfId="9" applyFont="1" applyAlignment="1"/>
    <xf numFmtId="0" fontId="16" fillId="0" borderId="0" xfId="9" applyFont="1" applyAlignment="1">
      <alignment vertical="center"/>
    </xf>
    <xf numFmtId="38" fontId="24" fillId="0" borderId="52" xfId="19" applyFont="1" applyBorder="1">
      <alignment vertical="center"/>
    </xf>
    <xf numFmtId="38" fontId="24" fillId="0" borderId="68" xfId="19" applyFont="1" applyBorder="1">
      <alignment vertical="center"/>
    </xf>
    <xf numFmtId="176" fontId="24" fillId="0" borderId="0" xfId="11" applyNumberFormat="1" applyFont="1" applyBorder="1">
      <alignment vertical="center"/>
    </xf>
    <xf numFmtId="176" fontId="51" fillId="0" borderId="0" xfId="11" applyNumberFormat="1" applyFont="1" applyBorder="1" applyAlignment="1">
      <alignment vertical="center"/>
    </xf>
    <xf numFmtId="0" fontId="51" fillId="0" borderId="0" xfId="11" applyFont="1" applyBorder="1" applyAlignment="1">
      <alignment vertical="center"/>
    </xf>
    <xf numFmtId="0" fontId="50" fillId="0" borderId="74" xfId="0" applyFont="1" applyBorder="1" applyAlignment="1">
      <alignment horizontal="center" vertical="center"/>
    </xf>
    <xf numFmtId="0" fontId="23" fillId="0" borderId="0" xfId="11" applyFont="1" applyBorder="1">
      <alignment vertical="center"/>
    </xf>
    <xf numFmtId="176" fontId="24" fillId="0" borderId="0" xfId="0" applyNumberFormat="1" applyFont="1" applyBorder="1" applyAlignment="1">
      <alignment vertical="center"/>
    </xf>
    <xf numFmtId="38" fontId="23" fillId="0" borderId="87" xfId="17" applyFont="1" applyBorder="1">
      <alignment vertical="center"/>
    </xf>
    <xf numFmtId="176" fontId="50" fillId="0" borderId="3" xfId="0" applyNumberFormat="1" applyFont="1" applyBorder="1" applyAlignment="1">
      <alignment vertical="center"/>
    </xf>
    <xf numFmtId="0" fontId="23" fillId="0" borderId="68" xfId="11" applyFont="1" applyBorder="1">
      <alignment vertical="center"/>
    </xf>
    <xf numFmtId="38" fontId="23" fillId="0" borderId="68" xfId="17" applyFont="1" applyBorder="1">
      <alignment vertical="center"/>
    </xf>
    <xf numFmtId="0" fontId="23" fillId="7" borderId="17" xfId="11" applyFont="1" applyFill="1" applyBorder="1" applyAlignment="1">
      <alignment vertical="center"/>
    </xf>
    <xf numFmtId="38" fontId="23" fillId="7" borderId="17" xfId="17" applyFont="1" applyFill="1" applyBorder="1" applyAlignment="1">
      <alignment vertical="center" shrinkToFit="1"/>
    </xf>
    <xf numFmtId="38" fontId="23" fillId="7" borderId="18" xfId="17" applyFont="1" applyFill="1" applyBorder="1" applyAlignment="1">
      <alignment vertical="center" shrinkToFit="1"/>
    </xf>
    <xf numFmtId="38" fontId="23" fillId="0" borderId="69" xfId="17" applyFont="1" applyBorder="1">
      <alignment vertical="center"/>
    </xf>
    <xf numFmtId="38" fontId="23" fillId="0" borderId="65" xfId="17" applyFont="1" applyBorder="1">
      <alignment vertical="center"/>
    </xf>
    <xf numFmtId="38" fontId="23" fillId="0" borderId="48" xfId="17" applyFont="1" applyBorder="1">
      <alignment vertical="center"/>
    </xf>
    <xf numFmtId="38" fontId="23" fillId="0" borderId="67" xfId="17" applyFont="1" applyBorder="1">
      <alignment vertical="center"/>
    </xf>
    <xf numFmtId="176" fontId="23" fillId="2" borderId="4" xfId="0" applyNumberFormat="1" applyFont="1" applyFill="1" applyBorder="1">
      <alignment vertical="center"/>
    </xf>
    <xf numFmtId="176" fontId="23" fillId="2" borderId="6" xfId="0" applyNumberFormat="1" applyFont="1" applyFill="1" applyBorder="1">
      <alignment vertical="center"/>
    </xf>
    <xf numFmtId="176" fontId="23" fillId="2" borderId="60" xfId="0" applyNumberFormat="1" applyFont="1" applyFill="1" applyBorder="1">
      <alignment vertical="center"/>
    </xf>
    <xf numFmtId="0" fontId="51" fillId="2" borderId="54" xfId="11" applyFont="1" applyFill="1" applyBorder="1" applyAlignment="1">
      <alignment horizontal="center" vertical="center"/>
    </xf>
    <xf numFmtId="0" fontId="51" fillId="2" borderId="54" xfId="11" applyFont="1" applyFill="1" applyBorder="1">
      <alignment vertical="center"/>
    </xf>
    <xf numFmtId="0" fontId="51" fillId="2" borderId="52" xfId="11" applyFont="1" applyFill="1" applyBorder="1" applyAlignment="1">
      <alignment horizontal="center" vertical="center"/>
    </xf>
    <xf numFmtId="0" fontId="51" fillId="2" borderId="52" xfId="11" applyFont="1" applyFill="1" applyBorder="1">
      <alignment vertical="center"/>
    </xf>
    <xf numFmtId="0" fontId="41" fillId="0" borderId="0" xfId="0" applyFont="1">
      <alignment vertical="center"/>
    </xf>
    <xf numFmtId="0" fontId="51" fillId="4" borderId="0" xfId="11" applyFont="1" applyFill="1" applyBorder="1" applyAlignment="1">
      <alignment horizontal="center" vertical="center"/>
    </xf>
    <xf numFmtId="0" fontId="58" fillId="0" borderId="0" xfId="0" applyFont="1">
      <alignment vertical="center"/>
    </xf>
    <xf numFmtId="38" fontId="24" fillId="0" borderId="53" xfId="19" applyFont="1" applyBorder="1">
      <alignment vertical="center"/>
    </xf>
    <xf numFmtId="38" fontId="24" fillId="0" borderId="83" xfId="19" applyFont="1" applyBorder="1">
      <alignment vertical="center"/>
    </xf>
    <xf numFmtId="0" fontId="40" fillId="0" borderId="0" xfId="0" applyFont="1">
      <alignment vertical="center"/>
    </xf>
    <xf numFmtId="0" fontId="7" fillId="0" borderId="0" xfId="10" applyFont="1" applyAlignment="1">
      <alignment vertical="center"/>
    </xf>
    <xf numFmtId="0" fontId="21" fillId="0" borderId="0" xfId="9" applyFont="1" applyFill="1" applyAlignment="1">
      <alignment vertical="center"/>
    </xf>
    <xf numFmtId="0" fontId="0" fillId="0" borderId="0" xfId="9" applyFont="1"/>
    <xf numFmtId="0" fontId="3" fillId="0" borderId="0" xfId="9" applyFont="1"/>
    <xf numFmtId="0" fontId="18" fillId="0" borderId="0" xfId="0" applyFont="1">
      <alignment vertical="center"/>
    </xf>
    <xf numFmtId="0" fontId="16" fillId="0" borderId="0" xfId="9" applyFont="1" applyAlignment="1"/>
    <xf numFmtId="177" fontId="16" fillId="0" borderId="0" xfId="9" applyNumberFormat="1" applyFont="1" applyAlignment="1">
      <alignment wrapText="1"/>
    </xf>
    <xf numFmtId="0" fontId="16" fillId="0" borderId="0" xfId="9" applyFont="1" applyAlignment="1">
      <alignment horizontal="distributed"/>
    </xf>
    <xf numFmtId="0" fontId="16" fillId="0" borderId="0" xfId="9" applyFont="1" applyAlignment="1">
      <alignment horizontal="left"/>
    </xf>
    <xf numFmtId="0" fontId="16" fillId="0" borderId="0" xfId="9" applyFont="1" applyAlignment="1">
      <alignment horizontal="distributed" wrapText="1"/>
    </xf>
    <xf numFmtId="0" fontId="21" fillId="0" borderId="0" xfId="0" applyFont="1" applyAlignment="1">
      <alignment vertical="center"/>
    </xf>
    <xf numFmtId="0" fontId="21" fillId="0" borderId="0" xfId="0" applyFont="1" applyAlignment="1">
      <alignment vertical="center" wrapText="1"/>
    </xf>
    <xf numFmtId="0" fontId="21" fillId="0" borderId="0" xfId="0" applyFont="1" applyFill="1" applyAlignment="1">
      <alignment horizontal="right" vertical="center" wrapText="1"/>
    </xf>
    <xf numFmtId="0" fontId="16" fillId="0" borderId="0" xfId="9" applyFont="1" applyAlignment="1">
      <alignment vertical="top" wrapText="1"/>
    </xf>
    <xf numFmtId="0" fontId="16" fillId="0" borderId="0" xfId="9" applyFont="1" applyBorder="1" applyAlignment="1">
      <alignment vertical="top" wrapText="1"/>
    </xf>
    <xf numFmtId="0" fontId="0" fillId="0" borderId="21" xfId="0" applyBorder="1">
      <alignment vertical="center"/>
    </xf>
    <xf numFmtId="0" fontId="0" fillId="0" borderId="76" xfId="0" applyBorder="1">
      <alignment vertical="center"/>
    </xf>
    <xf numFmtId="0" fontId="0" fillId="0" borderId="64" xfId="0" applyBorder="1">
      <alignment vertical="center"/>
    </xf>
    <xf numFmtId="0" fontId="0" fillId="0" borderId="0" xfId="0" applyFill="1" applyBorder="1">
      <alignment vertical="center"/>
    </xf>
    <xf numFmtId="0" fontId="16" fillId="0" borderId="0" xfId="9" applyFont="1" applyFill="1" applyAlignment="1">
      <alignment horizontal="center"/>
    </xf>
    <xf numFmtId="0" fontId="39" fillId="0" borderId="2" xfId="2" applyFont="1" applyFill="1" applyBorder="1" applyAlignment="1">
      <alignment vertical="center" wrapText="1"/>
    </xf>
    <xf numFmtId="177" fontId="16" fillId="4" borderId="0" xfId="9" applyNumberFormat="1" applyFont="1" applyFill="1" applyAlignment="1">
      <alignment wrapText="1"/>
    </xf>
    <xf numFmtId="0" fontId="35" fillId="4" borderId="40" xfId="0" applyFont="1" applyFill="1" applyBorder="1" applyAlignment="1">
      <alignment vertical="center"/>
    </xf>
    <xf numFmtId="0" fontId="35" fillId="4" borderId="6" xfId="0" applyFont="1" applyFill="1" applyBorder="1" applyAlignment="1">
      <alignment vertical="center"/>
    </xf>
    <xf numFmtId="0" fontId="35" fillId="4" borderId="6" xfId="0" applyFont="1" applyFill="1" applyBorder="1">
      <alignment vertical="center"/>
    </xf>
    <xf numFmtId="38" fontId="23" fillId="0" borderId="45" xfId="11" applyNumberFormat="1" applyFont="1" applyBorder="1" applyAlignment="1">
      <alignment vertical="center"/>
    </xf>
    <xf numFmtId="38" fontId="23" fillId="0" borderId="53" xfId="17" applyFont="1" applyBorder="1">
      <alignment vertical="center"/>
    </xf>
    <xf numFmtId="38" fontId="23" fillId="0" borderId="60" xfId="17" applyFont="1" applyBorder="1">
      <alignment vertical="center"/>
    </xf>
    <xf numFmtId="49" fontId="35" fillId="4" borderId="14" xfId="0" applyNumberFormat="1" applyFont="1" applyFill="1" applyBorder="1" applyAlignment="1">
      <alignment horizontal="left" vertical="center"/>
    </xf>
    <xf numFmtId="0" fontId="35" fillId="4" borderId="40" xfId="0" applyFont="1" applyFill="1" applyBorder="1" applyAlignment="1">
      <alignment horizontal="left" vertical="center" wrapText="1"/>
    </xf>
    <xf numFmtId="49" fontId="35" fillId="4" borderId="86" xfId="0" applyNumberFormat="1" applyFont="1" applyFill="1" applyBorder="1" applyAlignment="1">
      <alignment horizontal="left" vertical="center"/>
    </xf>
    <xf numFmtId="0" fontId="21" fillId="0" borderId="0" xfId="9" applyFont="1" applyAlignment="1">
      <alignment horizontal="left" vertical="center" wrapText="1"/>
    </xf>
    <xf numFmtId="0" fontId="10" fillId="0" borderId="0" xfId="0" applyFont="1" applyAlignment="1">
      <alignment horizontal="center" vertical="center"/>
    </xf>
    <xf numFmtId="0" fontId="16" fillId="0" borderId="0" xfId="9" applyFont="1" applyAlignment="1">
      <alignment horizontal="center"/>
    </xf>
    <xf numFmtId="0" fontId="7" fillId="0" borderId="2" xfId="2" applyFont="1" applyFill="1" applyBorder="1" applyAlignment="1">
      <alignment horizontal="left" vertical="center" wrapText="1"/>
    </xf>
    <xf numFmtId="0" fontId="0" fillId="0" borderId="41" xfId="2" applyFont="1" applyFill="1" applyBorder="1" applyAlignment="1">
      <alignment horizontal="center" vertical="center" wrapText="1"/>
    </xf>
    <xf numFmtId="0" fontId="35" fillId="2" borderId="2" xfId="2" applyFont="1" applyFill="1" applyBorder="1" applyAlignment="1">
      <alignment horizontal="left" vertical="center" shrinkToFit="1"/>
    </xf>
    <xf numFmtId="0" fontId="3" fillId="0" borderId="74" xfId="2" applyFont="1" applyFill="1" applyBorder="1" applyAlignment="1">
      <alignment horizontal="center" vertical="center" shrinkToFit="1"/>
    </xf>
    <xf numFmtId="0" fontId="7" fillId="0" borderId="3" xfId="2" applyFont="1" applyFill="1" applyBorder="1" applyAlignment="1">
      <alignment horizontal="left" vertical="center" wrapText="1"/>
    </xf>
    <xf numFmtId="0" fontId="0" fillId="0" borderId="91" xfId="2" applyFont="1" applyFill="1" applyBorder="1" applyAlignment="1">
      <alignment horizontal="center" vertical="center" wrapText="1"/>
    </xf>
    <xf numFmtId="0" fontId="18" fillId="0" borderId="0" xfId="9" applyFont="1" applyAlignment="1">
      <alignment horizontal="distributed" vertical="center"/>
    </xf>
    <xf numFmtId="0" fontId="18" fillId="2" borderId="0" xfId="9" applyFont="1" applyFill="1" applyAlignment="1"/>
    <xf numFmtId="177" fontId="16" fillId="2" borderId="0" xfId="9" applyNumberFormat="1" applyFont="1" applyFill="1" applyAlignment="1">
      <alignment wrapText="1"/>
    </xf>
    <xf numFmtId="0" fontId="23" fillId="0" borderId="0" xfId="0" applyFont="1">
      <alignment vertical="center"/>
    </xf>
    <xf numFmtId="0" fontId="23" fillId="4" borderId="0" xfId="0" applyFont="1" applyFill="1" applyAlignment="1">
      <alignment vertical="center" shrinkToFit="1"/>
    </xf>
    <xf numFmtId="0" fontId="23" fillId="4" borderId="0" xfId="0" applyFont="1" applyFill="1">
      <alignment vertical="center"/>
    </xf>
    <xf numFmtId="12" fontId="23" fillId="0" borderId="46" xfId="0" quotePrefix="1" applyNumberFormat="1" applyFont="1" applyBorder="1" applyAlignment="1">
      <alignment horizontal="center" vertical="center"/>
    </xf>
    <xf numFmtId="12" fontId="23" fillId="0" borderId="40" xfId="0" quotePrefix="1" applyNumberFormat="1" applyFont="1" applyBorder="1" applyAlignment="1">
      <alignment horizontal="center" vertical="center"/>
    </xf>
    <xf numFmtId="12" fontId="23" fillId="0" borderId="59" xfId="0" quotePrefix="1" applyNumberFormat="1" applyFont="1" applyBorder="1" applyAlignment="1">
      <alignment horizontal="center" vertical="center"/>
    </xf>
    <xf numFmtId="12" fontId="23" fillId="0" borderId="68" xfId="11" quotePrefix="1" applyNumberFormat="1" applyFont="1" applyBorder="1" applyAlignment="1">
      <alignment horizontal="center" vertical="center"/>
    </xf>
    <xf numFmtId="12" fontId="23" fillId="0" borderId="52" xfId="11" quotePrefix="1" applyNumberFormat="1" applyFont="1" applyBorder="1" applyAlignment="1">
      <alignment horizontal="center" vertical="center"/>
    </xf>
    <xf numFmtId="12" fontId="23" fillId="0" borderId="4" xfId="11" quotePrefix="1" applyNumberFormat="1" applyFont="1" applyBorder="1" applyAlignment="1">
      <alignment horizontal="center" vertical="center"/>
    </xf>
    <xf numFmtId="12" fontId="23" fillId="0" borderId="51" xfId="11" quotePrefix="1" applyNumberFormat="1" applyFont="1" applyBorder="1" applyAlignment="1">
      <alignment horizontal="center" vertical="center"/>
    </xf>
    <xf numFmtId="12" fontId="23" fillId="0" borderId="61" xfId="11" quotePrefix="1" applyNumberFormat="1" applyFont="1" applyBorder="1" applyAlignment="1">
      <alignment horizontal="center" vertical="center"/>
    </xf>
    <xf numFmtId="12" fontId="23" fillId="0" borderId="54" xfId="11" quotePrefix="1" applyNumberFormat="1" applyFont="1" applyBorder="1" applyAlignment="1">
      <alignment horizontal="center" vertical="center"/>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27" fillId="0" borderId="0" xfId="2" applyFont="1" applyFill="1" applyAlignment="1">
      <alignment horizontal="center" vertical="center" shrinkToFit="1"/>
    </xf>
    <xf numFmtId="0" fontId="3" fillId="3" borderId="43" xfId="2" applyFont="1" applyFill="1" applyBorder="1" applyAlignment="1">
      <alignment horizontal="center" vertical="center"/>
    </xf>
    <xf numFmtId="0" fontId="3" fillId="3" borderId="44" xfId="2" applyFont="1" applyFill="1" applyBorder="1" applyAlignment="1">
      <alignment horizontal="center" vertical="center"/>
    </xf>
    <xf numFmtId="0" fontId="0" fillId="0" borderId="35" xfId="2" applyFont="1" applyFill="1" applyBorder="1" applyAlignment="1">
      <alignment horizontal="center" vertical="center" wrapText="1"/>
    </xf>
    <xf numFmtId="0" fontId="0" fillId="0" borderId="46" xfId="2" applyFont="1" applyFill="1" applyBorder="1" applyAlignment="1">
      <alignment horizontal="center" vertical="center" wrapText="1"/>
    </xf>
    <xf numFmtId="0" fontId="3" fillId="0" borderId="40" xfId="2" applyFont="1" applyFill="1" applyBorder="1" applyAlignment="1">
      <alignment horizontal="center" vertical="center" wrapText="1"/>
    </xf>
    <xf numFmtId="0" fontId="3" fillId="0" borderId="40" xfId="2" applyFont="1" applyFill="1" applyBorder="1" applyAlignment="1">
      <alignment horizontal="center" vertical="center"/>
    </xf>
    <xf numFmtId="0" fontId="3" fillId="0" borderId="36" xfId="2" applyFont="1" applyFill="1" applyBorder="1" applyAlignment="1">
      <alignment horizontal="center" vertical="center"/>
    </xf>
    <xf numFmtId="0" fontId="0" fillId="0" borderId="41" xfId="2" applyFont="1" applyFill="1" applyBorder="1" applyAlignment="1">
      <alignment horizontal="center" vertical="center" wrapText="1"/>
    </xf>
    <xf numFmtId="0" fontId="3" fillId="0" borderId="41" xfId="2" applyFont="1" applyFill="1" applyBorder="1" applyAlignment="1">
      <alignment horizontal="center" vertical="center" wrapText="1"/>
    </xf>
    <xf numFmtId="0" fontId="3" fillId="0" borderId="42" xfId="2" applyFont="1" applyFill="1" applyBorder="1" applyAlignment="1">
      <alignment horizontal="center" vertical="center" wrapText="1"/>
    </xf>
    <xf numFmtId="0" fontId="59" fillId="0" borderId="2" xfId="2" applyFont="1" applyFill="1" applyBorder="1" applyAlignment="1">
      <alignment horizontal="left" vertical="center" wrapText="1"/>
    </xf>
    <xf numFmtId="0" fontId="59" fillId="0" borderId="3" xfId="2" applyFont="1" applyFill="1" applyBorder="1" applyAlignment="1">
      <alignment horizontal="left" vertical="center" wrapText="1"/>
    </xf>
    <xf numFmtId="0" fontId="0" fillId="0" borderId="92" xfId="2" applyFont="1" applyFill="1" applyBorder="1" applyAlignment="1">
      <alignment horizontal="center" vertical="center" wrapText="1"/>
    </xf>
    <xf numFmtId="0" fontId="0" fillId="0" borderId="42" xfId="2" applyFont="1" applyFill="1" applyBorder="1" applyAlignment="1">
      <alignment horizontal="center" vertical="center" wrapText="1"/>
    </xf>
    <xf numFmtId="0" fontId="22" fillId="0" borderId="0" xfId="10" applyFont="1" applyAlignment="1">
      <alignment horizontal="left" vertical="center" wrapText="1"/>
    </xf>
    <xf numFmtId="0" fontId="21" fillId="0" borderId="0" xfId="9" applyFont="1" applyAlignment="1">
      <alignment horizontal="left" vertical="center" wrapText="1"/>
    </xf>
    <xf numFmtId="0" fontId="21" fillId="0" borderId="0" xfId="9" applyFont="1" applyAlignment="1">
      <alignment horizontal="center" vertical="center"/>
    </xf>
    <xf numFmtId="0" fontId="16" fillId="0" borderId="0" xfId="9" applyFont="1" applyFill="1" applyAlignment="1">
      <alignment horizontal="left" vertical="center" shrinkToFit="1"/>
    </xf>
    <xf numFmtId="0" fontId="20" fillId="0" borderId="0" xfId="9" applyFont="1" applyAlignment="1">
      <alignment horizontal="center" vertical="center"/>
    </xf>
    <xf numFmtId="0" fontId="21" fillId="0" borderId="0" xfId="9" applyFont="1" applyAlignment="1">
      <alignment horizontal="center" vertical="center" wrapText="1"/>
    </xf>
    <xf numFmtId="180" fontId="55" fillId="0" borderId="0" xfId="9" applyNumberFormat="1" applyFont="1" applyAlignment="1">
      <alignment horizontal="left" vertical="center"/>
    </xf>
    <xf numFmtId="0" fontId="10" fillId="0" borderId="0" xfId="0" applyFont="1" applyAlignment="1">
      <alignment horizontal="center" vertical="center"/>
    </xf>
    <xf numFmtId="49" fontId="21" fillId="2" borderId="0" xfId="9" quotePrefix="1" applyNumberFormat="1" applyFont="1" applyFill="1" applyAlignment="1">
      <alignment horizontal="right" vertical="center"/>
    </xf>
    <xf numFmtId="49" fontId="21" fillId="2" borderId="0" xfId="9" applyNumberFormat="1" applyFont="1" applyFill="1" applyAlignment="1">
      <alignment horizontal="right" vertical="center"/>
    </xf>
    <xf numFmtId="0" fontId="15" fillId="0" borderId="0" xfId="10" applyFont="1" applyAlignment="1">
      <alignment horizontal="center" vertical="center" wrapText="1"/>
    </xf>
    <xf numFmtId="0" fontId="15" fillId="0" borderId="0" xfId="10" applyFont="1" applyAlignment="1">
      <alignment horizontal="center" vertical="center"/>
    </xf>
    <xf numFmtId="0" fontId="16" fillId="0" borderId="0" xfId="9" applyFont="1" applyAlignment="1">
      <alignment horizontal="center"/>
    </xf>
    <xf numFmtId="0" fontId="23" fillId="7" borderId="6" xfId="0" applyFont="1" applyFill="1" applyBorder="1" applyAlignment="1">
      <alignment horizontal="center" vertical="center" shrinkToFit="1"/>
    </xf>
    <xf numFmtId="0" fontId="23" fillId="2" borderId="48" xfId="0" applyFont="1" applyFill="1" applyBorder="1" applyAlignment="1">
      <alignment horizontal="left" vertical="center" shrinkToFit="1"/>
    </xf>
    <xf numFmtId="0" fontId="23" fillId="2" borderId="12" xfId="0" applyFont="1" applyFill="1" applyBorder="1" applyAlignment="1">
      <alignment horizontal="left" vertical="center" shrinkToFit="1"/>
    </xf>
    <xf numFmtId="0" fontId="23" fillId="7" borderId="10" xfId="18" applyFont="1" applyFill="1" applyBorder="1" applyAlignment="1">
      <alignment horizontal="center" vertical="center" shrinkToFit="1"/>
    </xf>
    <xf numFmtId="0" fontId="23" fillId="7" borderId="11" xfId="18" applyFont="1" applyFill="1" applyBorder="1" applyAlignment="1">
      <alignment horizontal="center" vertical="center" shrinkToFit="1"/>
    </xf>
    <xf numFmtId="0" fontId="23" fillId="2" borderId="6" xfId="18" applyFont="1" applyFill="1" applyBorder="1" applyAlignment="1">
      <alignment horizontal="center" vertical="center" shrinkToFit="1"/>
    </xf>
    <xf numFmtId="179" fontId="23" fillId="2" borderId="10" xfId="11" applyNumberFormat="1" applyFont="1" applyFill="1" applyBorder="1" applyAlignment="1">
      <alignment horizontal="center" vertical="center" shrinkToFit="1"/>
    </xf>
    <xf numFmtId="179" fontId="23" fillId="2" borderId="11" xfId="11" applyNumberFormat="1" applyFont="1" applyFill="1" applyBorder="1" applyAlignment="1">
      <alignment horizontal="center" vertical="center" shrinkToFit="1"/>
    </xf>
    <xf numFmtId="0" fontId="23" fillId="7" borderId="6" xfId="11" applyFont="1" applyFill="1" applyBorder="1" applyAlignment="1">
      <alignment horizontal="center" vertical="center" shrinkToFit="1"/>
    </xf>
    <xf numFmtId="0" fontId="23" fillId="2" borderId="10" xfId="11" applyFont="1" applyFill="1" applyBorder="1" applyAlignment="1">
      <alignment horizontal="left" vertical="center" indent="1" shrinkToFit="1"/>
    </xf>
    <xf numFmtId="0" fontId="23" fillId="2" borderId="14" xfId="11" applyFont="1" applyFill="1" applyBorder="1" applyAlignment="1">
      <alignment horizontal="left" vertical="center" indent="1" shrinkToFit="1"/>
    </xf>
    <xf numFmtId="0" fontId="23" fillId="2" borderId="11" xfId="11" applyFont="1" applyFill="1" applyBorder="1" applyAlignment="1">
      <alignment horizontal="left" vertical="center" indent="1" shrinkToFit="1"/>
    </xf>
    <xf numFmtId="0" fontId="23" fillId="2" borderId="6" xfId="11" applyFont="1" applyFill="1" applyBorder="1" applyAlignment="1">
      <alignment horizontal="center" vertical="center" shrinkToFit="1"/>
    </xf>
    <xf numFmtId="179" fontId="23" fillId="2" borderId="10" xfId="11" applyNumberFormat="1" applyFont="1" applyFill="1" applyBorder="1" applyAlignment="1">
      <alignment horizontal="left" vertical="center" indent="1" shrinkToFit="1"/>
    </xf>
    <xf numFmtId="179" fontId="23" fillId="2" borderId="11" xfId="11" applyNumberFormat="1" applyFont="1" applyFill="1" applyBorder="1" applyAlignment="1">
      <alignment horizontal="left" vertical="center" indent="1" shrinkToFit="1"/>
    </xf>
    <xf numFmtId="0" fontId="46" fillId="7" borderId="6" xfId="11" applyFont="1" applyFill="1" applyBorder="1" applyAlignment="1">
      <alignment horizontal="center" vertical="center" shrinkToFit="1"/>
    </xf>
    <xf numFmtId="0" fontId="23" fillId="2" borderId="10" xfId="11" applyFont="1" applyFill="1" applyBorder="1" applyAlignment="1">
      <alignment horizontal="center" vertical="center" shrinkToFit="1"/>
    </xf>
    <xf numFmtId="0" fontId="23" fillId="2" borderId="11" xfId="11" applyFont="1" applyFill="1" applyBorder="1" applyAlignment="1">
      <alignment horizontal="center" vertical="center" shrinkToFit="1"/>
    </xf>
    <xf numFmtId="0" fontId="23" fillId="0" borderId="0" xfId="11" applyFont="1" applyBorder="1" applyAlignment="1">
      <alignment horizontal="left" vertical="center" shrinkToFit="1"/>
    </xf>
    <xf numFmtId="12" fontId="23" fillId="0" borderId="76" xfId="0" quotePrefix="1" applyNumberFormat="1" applyFont="1" applyBorder="1" applyAlignment="1">
      <alignment horizontal="center" vertical="center"/>
    </xf>
    <xf numFmtId="12" fontId="23" fillId="0" borderId="11" xfId="0" quotePrefix="1" applyNumberFormat="1" applyFont="1" applyBorder="1" applyAlignment="1">
      <alignment horizontal="center" vertical="center"/>
    </xf>
    <xf numFmtId="0" fontId="23" fillId="0" borderId="22" xfId="0" applyFont="1" applyBorder="1" applyAlignment="1">
      <alignment horizontal="center" vertical="center"/>
    </xf>
    <xf numFmtId="0" fontId="23" fillId="0" borderId="74" xfId="0" applyFont="1" applyBorder="1" applyAlignment="1">
      <alignment horizontal="center" vertical="center"/>
    </xf>
    <xf numFmtId="0" fontId="23" fillId="7" borderId="35" xfId="11" applyFont="1" applyFill="1" applyBorder="1" applyAlignment="1">
      <alignment horizontal="center" vertical="center"/>
    </xf>
    <xf numFmtId="0" fontId="23" fillId="7" borderId="33" xfId="11" applyFont="1" applyFill="1" applyBorder="1" applyAlignment="1">
      <alignment horizontal="center" vertical="center"/>
    </xf>
    <xf numFmtId="12" fontId="23" fillId="0" borderId="77" xfId="0" quotePrefix="1" applyNumberFormat="1" applyFont="1" applyBorder="1" applyAlignment="1">
      <alignment horizontal="center" vertical="center"/>
    </xf>
    <xf numFmtId="12" fontId="23" fillId="0" borderId="78" xfId="0" quotePrefix="1" applyNumberFormat="1" applyFont="1" applyBorder="1" applyAlignment="1">
      <alignment horizontal="center" vertical="center"/>
    </xf>
    <xf numFmtId="0" fontId="23" fillId="7" borderId="73" xfId="0" applyFont="1" applyFill="1" applyBorder="1" applyAlignment="1">
      <alignment horizontal="center" vertical="center"/>
    </xf>
    <xf numFmtId="0" fontId="23" fillId="7" borderId="13" xfId="0" applyFont="1" applyFill="1" applyBorder="1" applyAlignment="1">
      <alignment horizontal="center" vertical="center"/>
    </xf>
    <xf numFmtId="0" fontId="23" fillId="7" borderId="22" xfId="0" applyFont="1" applyFill="1" applyBorder="1" applyAlignment="1">
      <alignment horizontal="center" vertical="center"/>
    </xf>
    <xf numFmtId="0" fontId="23" fillId="7" borderId="74" xfId="0" applyFont="1" applyFill="1" applyBorder="1" applyAlignment="1">
      <alignment horizontal="center" vertical="center"/>
    </xf>
    <xf numFmtId="0" fontId="23" fillId="7" borderId="0" xfId="0" applyFont="1" applyFill="1" applyBorder="1" applyAlignment="1">
      <alignment horizontal="center" vertical="center"/>
    </xf>
    <xf numFmtId="0" fontId="23" fillId="5" borderId="23" xfId="0" applyFont="1" applyFill="1" applyBorder="1" applyAlignment="1">
      <alignment horizontal="center" vertical="center"/>
    </xf>
    <xf numFmtId="0" fontId="23" fillId="7" borderId="41" xfId="0" applyFont="1" applyFill="1" applyBorder="1" applyAlignment="1">
      <alignment horizontal="center" vertical="center"/>
    </xf>
    <xf numFmtId="0" fontId="23" fillId="5" borderId="42" xfId="0" applyFont="1" applyFill="1" applyBorder="1" applyAlignment="1">
      <alignment horizontal="center" vertical="center"/>
    </xf>
    <xf numFmtId="0" fontId="23" fillId="7" borderId="2" xfId="0" applyFont="1" applyFill="1" applyBorder="1" applyAlignment="1">
      <alignment horizontal="center" vertical="center"/>
    </xf>
    <xf numFmtId="0" fontId="23" fillId="5" borderId="3" xfId="0" applyFont="1" applyFill="1" applyBorder="1" applyAlignment="1">
      <alignment horizontal="center" vertical="center"/>
    </xf>
    <xf numFmtId="12" fontId="23" fillId="0" borderId="46" xfId="0" quotePrefix="1" applyNumberFormat="1" applyFont="1" applyBorder="1" applyAlignment="1">
      <alignment horizontal="center" vertical="center"/>
    </xf>
    <xf numFmtId="12" fontId="23" fillId="0" borderId="4" xfId="0" quotePrefix="1" applyNumberFormat="1" applyFont="1" applyBorder="1" applyAlignment="1">
      <alignment horizontal="center" vertical="center"/>
    </xf>
    <xf numFmtId="0" fontId="23" fillId="0" borderId="35" xfId="11" applyFont="1" applyBorder="1" applyAlignment="1">
      <alignment horizontal="center" vertical="center"/>
    </xf>
    <xf numFmtId="0" fontId="23" fillId="0" borderId="33" xfId="11" applyFont="1" applyBorder="1" applyAlignment="1">
      <alignment horizontal="center" vertical="center"/>
    </xf>
    <xf numFmtId="0" fontId="23" fillId="0" borderId="46" xfId="11" applyFont="1" applyBorder="1" applyAlignment="1">
      <alignment horizontal="center" vertical="center"/>
    </xf>
    <xf numFmtId="0" fontId="23" fillId="0" borderId="4" xfId="11" applyFont="1" applyBorder="1" applyAlignment="1">
      <alignment horizontal="center" vertical="center"/>
    </xf>
    <xf numFmtId="0" fontId="23" fillId="0" borderId="40" xfId="11" applyFont="1" applyBorder="1" applyAlignment="1">
      <alignment horizontal="center" vertical="center"/>
    </xf>
    <xf numFmtId="0" fontId="23" fillId="0" borderId="6" xfId="11" applyFont="1" applyBorder="1" applyAlignment="1">
      <alignment horizontal="center" vertical="center"/>
    </xf>
    <xf numFmtId="0" fontId="23" fillId="0" borderId="58" xfId="11" applyFont="1" applyBorder="1" applyAlignment="1">
      <alignment horizontal="center" vertical="center"/>
    </xf>
    <xf numFmtId="0" fontId="23" fillId="0" borderId="39" xfId="11" applyFont="1" applyBorder="1" applyAlignment="1">
      <alignment horizontal="center" vertical="center"/>
    </xf>
    <xf numFmtId="0" fontId="23" fillId="0" borderId="59" xfId="11" applyFont="1" applyBorder="1" applyAlignment="1">
      <alignment horizontal="center" vertical="center"/>
    </xf>
    <xf numFmtId="0" fontId="23" fillId="0" borderId="60" xfId="11" applyFont="1" applyBorder="1" applyAlignment="1">
      <alignment horizontal="center" vertical="center"/>
    </xf>
    <xf numFmtId="0" fontId="23" fillId="0" borderId="22" xfId="11" applyFont="1" applyBorder="1" applyAlignment="1">
      <alignment horizontal="center" vertical="center"/>
    </xf>
    <xf numFmtId="0" fontId="23" fillId="0" borderId="23" xfId="11" applyFont="1" applyBorder="1" applyAlignment="1">
      <alignment horizontal="center" vertical="center"/>
    </xf>
    <xf numFmtId="0" fontId="24" fillId="7" borderId="63" xfId="0" applyFont="1" applyFill="1" applyBorder="1" applyAlignment="1">
      <alignment horizontal="center" vertical="center"/>
    </xf>
    <xf numFmtId="0" fontId="24" fillId="7" borderId="75" xfId="0" applyFont="1" applyFill="1" applyBorder="1" applyAlignment="1">
      <alignment horizontal="center" vertical="center"/>
    </xf>
    <xf numFmtId="0" fontId="23" fillId="7" borderId="17" xfId="11" applyFont="1" applyFill="1" applyBorder="1" applyAlignment="1">
      <alignment horizontal="center" vertical="center"/>
    </xf>
    <xf numFmtId="38" fontId="23" fillId="7" borderId="33" xfId="17" applyFont="1" applyFill="1" applyBorder="1" applyAlignment="1">
      <alignment horizontal="center" vertical="center"/>
    </xf>
    <xf numFmtId="38" fontId="23" fillId="7" borderId="17" xfId="17" applyFont="1" applyFill="1" applyBorder="1" applyAlignment="1">
      <alignment horizontal="center" vertical="center"/>
    </xf>
    <xf numFmtId="0" fontId="23" fillId="7" borderId="36" xfId="11" applyFont="1" applyFill="1" applyBorder="1" applyAlignment="1">
      <alignment horizontal="center" vertical="center"/>
    </xf>
    <xf numFmtId="0" fontId="56" fillId="0" borderId="0" xfId="11" applyFont="1" applyAlignment="1">
      <alignment horizontal="left" vertical="center"/>
    </xf>
    <xf numFmtId="0" fontId="40" fillId="0" borderId="0" xfId="11" applyFont="1" applyAlignment="1">
      <alignment horizontal="center" vertical="center"/>
    </xf>
    <xf numFmtId="0" fontId="23" fillId="0" borderId="0" xfId="11" applyFont="1" applyBorder="1" applyAlignment="1">
      <alignment horizontal="left" vertical="center"/>
    </xf>
    <xf numFmtId="0" fontId="23" fillId="2" borderId="14" xfId="11" applyFont="1" applyFill="1" applyBorder="1" applyAlignment="1">
      <alignment horizontal="center" vertical="center" shrinkToFit="1"/>
    </xf>
    <xf numFmtId="0" fontId="23" fillId="0" borderId="0" xfId="10" applyFont="1" applyAlignment="1">
      <alignment horizontal="center" vertical="center"/>
    </xf>
    <xf numFmtId="0" fontId="33" fillId="0" borderId="0" xfId="10" applyFont="1" applyAlignment="1">
      <alignment horizontal="left" vertical="center" wrapText="1"/>
    </xf>
    <xf numFmtId="0" fontId="33" fillId="0" borderId="0" xfId="10" applyFont="1" applyAlignment="1">
      <alignment horizontal="left" vertical="center"/>
    </xf>
    <xf numFmtId="0" fontId="23" fillId="0" borderId="6" xfId="10" applyFont="1" applyBorder="1" applyAlignment="1">
      <alignment horizontal="center" vertical="center"/>
    </xf>
    <xf numFmtId="176" fontId="23" fillId="0" borderId="6" xfId="10" applyNumberFormat="1" applyFont="1" applyFill="1" applyBorder="1" applyAlignment="1">
      <alignment horizontal="right" vertical="center"/>
    </xf>
    <xf numFmtId="0" fontId="23" fillId="0" borderId="6" xfId="10" applyFont="1" applyFill="1" applyBorder="1" applyAlignment="1">
      <alignment horizontal="center" vertical="center"/>
    </xf>
    <xf numFmtId="178" fontId="23" fillId="0" borderId="6" xfId="10" applyNumberFormat="1" applyFont="1" applyFill="1" applyBorder="1" applyAlignment="1">
      <alignment horizontal="right" vertical="center"/>
    </xf>
    <xf numFmtId="0" fontId="23" fillId="0" borderId="10" xfId="10" applyFont="1" applyBorder="1" applyAlignment="1">
      <alignment horizontal="center" vertical="center" wrapText="1"/>
    </xf>
    <xf numFmtId="0" fontId="23" fillId="0" borderId="14" xfId="10" applyFont="1" applyBorder="1" applyAlignment="1">
      <alignment horizontal="center" vertical="center" wrapText="1"/>
    </xf>
    <xf numFmtId="0" fontId="23" fillId="0" borderId="11" xfId="10" applyFont="1" applyBorder="1" applyAlignment="1">
      <alignment horizontal="center" vertical="center" wrapText="1"/>
    </xf>
    <xf numFmtId="0" fontId="24" fillId="0" borderId="10" xfId="10" applyFont="1" applyFill="1" applyBorder="1" applyAlignment="1">
      <alignment horizontal="left" vertical="center" wrapText="1"/>
    </xf>
    <xf numFmtId="0" fontId="24" fillId="0" borderId="14" xfId="10" applyFont="1" applyFill="1" applyBorder="1" applyAlignment="1">
      <alignment horizontal="left" vertical="center" wrapText="1"/>
    </xf>
    <xf numFmtId="0" fontId="24" fillId="0" borderId="11" xfId="10" applyFont="1" applyFill="1" applyBorder="1" applyAlignment="1">
      <alignment horizontal="left" vertical="center" wrapText="1"/>
    </xf>
    <xf numFmtId="0" fontId="23" fillId="0" borderId="6" xfId="10" applyFont="1" applyBorder="1" applyAlignment="1">
      <alignment horizontal="left" vertical="center"/>
    </xf>
    <xf numFmtId="0" fontId="38" fillId="0" borderId="0" xfId="9" applyFont="1" applyAlignment="1">
      <alignment horizontal="center"/>
    </xf>
    <xf numFmtId="0" fontId="12" fillId="0" borderId="0" xfId="10" applyFont="1" applyAlignment="1">
      <alignment horizontal="center" vertical="center" wrapText="1"/>
    </xf>
    <xf numFmtId="0" fontId="36" fillId="0" borderId="0" xfId="2" applyFont="1" applyFill="1" applyAlignment="1">
      <alignment horizontal="center" vertical="center" shrinkToFit="1"/>
    </xf>
    <xf numFmtId="0" fontId="0" fillId="0" borderId="20" xfId="2" applyFont="1" applyFill="1" applyBorder="1" applyAlignment="1">
      <alignment horizontal="center" vertical="center" wrapText="1" shrinkToFit="1"/>
    </xf>
    <xf numFmtId="0" fontId="0" fillId="0" borderId="29" xfId="2" applyFont="1" applyFill="1" applyBorder="1" applyAlignment="1">
      <alignment horizontal="center" vertical="center" wrapText="1" shrinkToFit="1"/>
    </xf>
    <xf numFmtId="0" fontId="0" fillId="0" borderId="64" xfId="2" applyFont="1" applyFill="1" applyBorder="1" applyAlignment="1">
      <alignment horizontal="center" vertical="center" wrapText="1" shrinkToFit="1"/>
    </xf>
    <xf numFmtId="0" fontId="0" fillId="0" borderId="31" xfId="2" applyFont="1" applyFill="1" applyBorder="1" applyAlignment="1">
      <alignment horizontal="center" vertical="center" wrapText="1" shrinkToFit="1"/>
    </xf>
    <xf numFmtId="181" fontId="55" fillId="0" borderId="0" xfId="9" applyNumberFormat="1" applyFont="1" applyAlignment="1">
      <alignment horizontal="left" vertical="center"/>
    </xf>
    <xf numFmtId="58" fontId="21" fillId="2" borderId="0" xfId="9" applyNumberFormat="1" applyFont="1" applyFill="1" applyAlignment="1">
      <alignment horizontal="center" vertical="center"/>
    </xf>
    <xf numFmtId="0" fontId="21" fillId="2" borderId="0" xfId="9" applyFont="1" applyFill="1" applyAlignment="1">
      <alignment horizontal="center" vertical="center"/>
    </xf>
    <xf numFmtId="0" fontId="23" fillId="0" borderId="48"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4" borderId="6" xfId="11" applyFont="1" applyFill="1" applyBorder="1" applyAlignment="1">
      <alignment horizontal="center" vertical="center" shrinkToFit="1"/>
    </xf>
    <xf numFmtId="0" fontId="23" fillId="7" borderId="10" xfId="11" applyFont="1" applyFill="1" applyBorder="1" applyAlignment="1">
      <alignment horizontal="center" vertical="center" shrinkToFit="1"/>
    </xf>
    <xf numFmtId="0" fontId="23" fillId="7" borderId="11" xfId="11" applyFont="1" applyFill="1" applyBorder="1" applyAlignment="1">
      <alignment horizontal="center" vertical="center" shrinkToFit="1"/>
    </xf>
    <xf numFmtId="0" fontId="23" fillId="4" borderId="10" xfId="11" applyFont="1" applyFill="1" applyBorder="1" applyAlignment="1">
      <alignment horizontal="left" vertical="center" indent="1" shrinkToFit="1"/>
    </xf>
    <xf numFmtId="0" fontId="23" fillId="4" borderId="11" xfId="11" applyFont="1" applyFill="1" applyBorder="1" applyAlignment="1">
      <alignment horizontal="left" vertical="center" indent="1" shrinkToFit="1"/>
    </xf>
    <xf numFmtId="0" fontId="23" fillId="4" borderId="10" xfId="11" applyFont="1" applyFill="1" applyBorder="1" applyAlignment="1">
      <alignment horizontal="center" vertical="center" shrinkToFit="1"/>
    </xf>
    <xf numFmtId="0" fontId="23" fillId="4" borderId="11" xfId="11" applyFont="1" applyFill="1" applyBorder="1" applyAlignment="1">
      <alignment horizontal="center" vertical="center" shrinkToFit="1"/>
    </xf>
    <xf numFmtId="0" fontId="23" fillId="4" borderId="14" xfId="11" applyFont="1" applyFill="1" applyBorder="1" applyAlignment="1">
      <alignment horizontal="center" vertical="center" shrinkToFit="1"/>
    </xf>
    <xf numFmtId="38" fontId="23" fillId="7" borderId="15" xfId="17" applyFont="1" applyFill="1" applyBorder="1" applyAlignment="1">
      <alignment horizontal="center" vertical="center"/>
    </xf>
    <xf numFmtId="38" fontId="23" fillId="7" borderId="18" xfId="17" applyFont="1" applyFill="1" applyBorder="1" applyAlignment="1">
      <alignment horizontal="center" vertical="center"/>
    </xf>
    <xf numFmtId="0" fontId="22" fillId="0" borderId="6" xfId="10" applyFont="1" applyBorder="1" applyAlignment="1">
      <alignment horizontal="left" vertical="center" wrapText="1"/>
    </xf>
    <xf numFmtId="0" fontId="22" fillId="0" borderId="6" xfId="10" applyFont="1" applyBorder="1" applyAlignment="1">
      <alignment horizontal="left" vertical="center"/>
    </xf>
    <xf numFmtId="0" fontId="21" fillId="2" borderId="9" xfId="9" applyFont="1" applyFill="1" applyBorder="1" applyAlignment="1">
      <alignment horizontal="center" vertical="center"/>
    </xf>
    <xf numFmtId="0" fontId="21" fillId="2" borderId="47" xfId="9" applyFont="1" applyFill="1" applyBorder="1" applyAlignment="1">
      <alignment horizontal="center" vertical="center"/>
    </xf>
    <xf numFmtId="0" fontId="21" fillId="2" borderId="13" xfId="9" applyFont="1" applyFill="1" applyBorder="1" applyAlignment="1">
      <alignment horizontal="center" vertical="center"/>
    </xf>
    <xf numFmtId="0" fontId="21" fillId="2" borderId="48" xfId="9" applyFont="1" applyFill="1" applyBorder="1" applyAlignment="1">
      <alignment horizontal="center" vertical="center"/>
    </xf>
    <xf numFmtId="0" fontId="21" fillId="2" borderId="1" xfId="9" applyFont="1" applyFill="1" applyBorder="1" applyAlignment="1">
      <alignment horizontal="center" vertical="center"/>
    </xf>
    <xf numFmtId="0" fontId="21" fillId="2" borderId="12" xfId="9" applyFont="1" applyFill="1" applyBorder="1" applyAlignment="1">
      <alignment horizontal="center" vertical="center"/>
    </xf>
    <xf numFmtId="0" fontId="21" fillId="2" borderId="9" xfId="9" applyFont="1" applyFill="1" applyBorder="1" applyAlignment="1">
      <alignment horizontal="center" vertical="center" wrapText="1"/>
    </xf>
    <xf numFmtId="177" fontId="21" fillId="0" borderId="0" xfId="9" applyNumberFormat="1" applyFont="1" applyAlignment="1">
      <alignment horizontal="left" vertical="center" wrapText="1"/>
    </xf>
    <xf numFmtId="49" fontId="21" fillId="0" borderId="0" xfId="9" quotePrefix="1" applyNumberFormat="1" applyFont="1" applyFill="1" applyAlignment="1">
      <alignment horizontal="left" vertical="center"/>
    </xf>
    <xf numFmtId="58" fontId="21" fillId="0" borderId="0" xfId="9" applyNumberFormat="1" applyFont="1" applyFill="1" applyAlignment="1">
      <alignment horizontal="center" vertical="center"/>
    </xf>
    <xf numFmtId="0" fontId="51" fillId="0" borderId="24" xfId="11" applyFont="1" applyBorder="1" applyAlignment="1">
      <alignment horizontal="center" vertical="center"/>
    </xf>
    <xf numFmtId="0" fontId="51" fillId="0" borderId="50" xfId="11" applyFont="1" applyBorder="1" applyAlignment="1">
      <alignment horizontal="center" vertical="center"/>
    </xf>
    <xf numFmtId="0" fontId="56" fillId="0" borderId="0" xfId="11" applyFont="1" applyAlignment="1">
      <alignment horizontal="right" vertical="center"/>
    </xf>
    <xf numFmtId="0" fontId="51" fillId="0" borderId="35" xfId="11" applyFont="1" applyBorder="1" applyAlignment="1">
      <alignment horizontal="center" vertical="center" wrapText="1"/>
    </xf>
    <xf numFmtId="0" fontId="51" fillId="0" borderId="40" xfId="11" applyFont="1" applyBorder="1" applyAlignment="1">
      <alignment horizontal="center" vertical="center" wrapText="1"/>
    </xf>
    <xf numFmtId="0" fontId="51" fillId="0" borderId="36" xfId="11" applyFont="1" applyBorder="1" applyAlignment="1">
      <alignment horizontal="center" vertical="center" wrapText="1"/>
    </xf>
    <xf numFmtId="0" fontId="23" fillId="7" borderId="15" xfId="11" applyFont="1" applyFill="1" applyBorder="1" applyAlignment="1">
      <alignment horizontal="center" vertical="center"/>
    </xf>
    <xf numFmtId="38" fontId="23" fillId="7" borderId="34" xfId="17" applyFont="1" applyFill="1" applyBorder="1" applyAlignment="1">
      <alignment horizontal="center" vertical="center"/>
    </xf>
    <xf numFmtId="38" fontId="23" fillId="7" borderId="29" xfId="17" applyFont="1" applyFill="1" applyBorder="1" applyAlignment="1">
      <alignment horizontal="center" vertical="center"/>
    </xf>
    <xf numFmtId="38" fontId="23" fillId="7" borderId="30" xfId="17" applyFont="1" applyFill="1" applyBorder="1" applyAlignment="1">
      <alignment horizontal="center" vertical="center"/>
    </xf>
    <xf numFmtId="38" fontId="23" fillId="7" borderId="74" xfId="17" applyFont="1" applyFill="1" applyBorder="1" applyAlignment="1">
      <alignment horizontal="center" vertical="center"/>
    </xf>
    <xf numFmtId="38" fontId="23" fillId="0" borderId="69" xfId="17" applyFont="1" applyBorder="1" applyAlignment="1">
      <alignment vertical="center"/>
    </xf>
    <xf numFmtId="38" fontId="23" fillId="0" borderId="70" xfId="17" applyFont="1" applyBorder="1" applyAlignment="1">
      <alignment vertical="center"/>
    </xf>
    <xf numFmtId="38" fontId="23" fillId="0" borderId="65" xfId="17" applyFont="1" applyBorder="1" applyAlignment="1">
      <alignment vertical="center"/>
    </xf>
    <xf numFmtId="38" fontId="23" fillId="0" borderId="66" xfId="17" applyFont="1" applyBorder="1" applyAlignment="1">
      <alignment vertical="center"/>
    </xf>
    <xf numFmtId="38" fontId="23" fillId="0" borderId="81" xfId="17" applyFont="1" applyBorder="1" applyAlignment="1">
      <alignment vertical="center"/>
    </xf>
    <xf numFmtId="38" fontId="23" fillId="0" borderId="82" xfId="17" applyFont="1" applyBorder="1" applyAlignment="1">
      <alignment vertical="center"/>
    </xf>
    <xf numFmtId="38" fontId="23" fillId="0" borderId="84" xfId="17" applyFont="1" applyBorder="1" applyAlignment="1">
      <alignment vertical="center"/>
    </xf>
    <xf numFmtId="38" fontId="23" fillId="0" borderId="85" xfId="17" applyFont="1" applyBorder="1" applyAlignment="1">
      <alignment vertical="center"/>
    </xf>
    <xf numFmtId="38" fontId="23" fillId="0" borderId="30" xfId="17" applyFont="1" applyBorder="1" applyAlignment="1">
      <alignment horizontal="right" vertical="center"/>
    </xf>
    <xf numFmtId="38" fontId="23" fillId="0" borderId="74" xfId="17" applyFont="1" applyBorder="1" applyAlignment="1">
      <alignment horizontal="right" vertical="center"/>
    </xf>
    <xf numFmtId="0" fontId="23" fillId="4" borderId="14" xfId="11" applyFont="1" applyFill="1" applyBorder="1" applyAlignment="1">
      <alignment horizontal="left" vertical="center" indent="1" shrinkToFit="1"/>
    </xf>
    <xf numFmtId="0" fontId="51" fillId="0" borderId="46" xfId="11" applyFont="1" applyBorder="1" applyAlignment="1">
      <alignment horizontal="center" vertical="center" wrapText="1"/>
    </xf>
    <xf numFmtId="0" fontId="51" fillId="0" borderId="58" xfId="11" applyFont="1" applyBorder="1" applyAlignment="1">
      <alignment horizontal="center" vertical="center" wrapText="1"/>
    </xf>
    <xf numFmtId="0" fontId="53" fillId="4" borderId="10" xfId="11" applyFont="1" applyFill="1" applyBorder="1" applyAlignment="1">
      <alignment horizontal="center" vertical="center" shrinkToFit="1"/>
    </xf>
    <xf numFmtId="0" fontId="53" fillId="4" borderId="11" xfId="11" applyFont="1" applyFill="1" applyBorder="1" applyAlignment="1">
      <alignment horizontal="center" vertical="center" shrinkToFit="1"/>
    </xf>
    <xf numFmtId="0" fontId="53" fillId="4" borderId="10" xfId="11" applyFont="1" applyFill="1" applyBorder="1" applyAlignment="1">
      <alignment horizontal="left" vertical="center" indent="1" shrinkToFit="1"/>
    </xf>
    <xf numFmtId="0" fontId="53" fillId="4" borderId="14" xfId="11" applyFont="1" applyFill="1" applyBorder="1" applyAlignment="1">
      <alignment horizontal="left" vertical="center" indent="1" shrinkToFit="1"/>
    </xf>
    <xf numFmtId="0" fontId="53" fillId="4" borderId="11" xfId="11" applyFont="1" applyFill="1" applyBorder="1" applyAlignment="1">
      <alignment horizontal="left" vertical="center" indent="1" shrinkToFit="1"/>
    </xf>
    <xf numFmtId="0" fontId="23" fillId="0" borderId="10"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57" fillId="0" borderId="0" xfId="11" applyFont="1" applyAlignment="1">
      <alignment vertical="center"/>
    </xf>
    <xf numFmtId="0" fontId="41" fillId="0" borderId="0" xfId="11" applyFont="1" applyAlignment="1">
      <alignment horizontal="center" vertical="center"/>
    </xf>
    <xf numFmtId="0" fontId="24" fillId="0" borderId="0" xfId="11" applyFont="1" applyBorder="1" applyAlignment="1">
      <alignment horizontal="left" vertical="center"/>
    </xf>
    <xf numFmtId="0" fontId="24" fillId="7" borderId="6" xfId="11" applyFont="1" applyFill="1" applyBorder="1" applyAlignment="1">
      <alignment horizontal="center" vertical="center"/>
    </xf>
    <xf numFmtId="0" fontId="49" fillId="0" borderId="0" xfId="0" applyFont="1" applyAlignment="1">
      <alignment horizontal="center" vertical="center" shrinkToFit="1"/>
    </xf>
    <xf numFmtId="58" fontId="0" fillId="0" borderId="0" xfId="0" applyNumberFormat="1" applyAlignment="1">
      <alignment horizontal="left" vertical="center"/>
    </xf>
    <xf numFmtId="0" fontId="23" fillId="0" borderId="10" xfId="10" applyFont="1" applyBorder="1" applyAlignment="1">
      <alignment horizontal="center" vertical="center"/>
    </xf>
    <xf numFmtId="0" fontId="23" fillId="0" borderId="14" xfId="10" applyFont="1" applyBorder="1" applyAlignment="1">
      <alignment horizontal="center" vertical="center"/>
    </xf>
    <xf numFmtId="0" fontId="23" fillId="0" borderId="11" xfId="10" applyFont="1" applyBorder="1" applyAlignment="1">
      <alignment horizontal="center" vertical="center"/>
    </xf>
    <xf numFmtId="0" fontId="23" fillId="0" borderId="47" xfId="10" applyFont="1" applyBorder="1" applyAlignment="1">
      <alignment horizontal="left" vertical="center"/>
    </xf>
    <xf numFmtId="0" fontId="23" fillId="0" borderId="9" xfId="10" applyFont="1" applyBorder="1" applyAlignment="1">
      <alignment horizontal="center" vertical="center"/>
    </xf>
    <xf numFmtId="0" fontId="23" fillId="0" borderId="47" xfId="10" applyFont="1" applyBorder="1" applyAlignment="1">
      <alignment horizontal="center" vertical="center"/>
    </xf>
    <xf numFmtId="0" fontId="23" fillId="0" borderId="13" xfId="10" applyFont="1" applyBorder="1" applyAlignment="1">
      <alignment horizontal="center" vertical="center"/>
    </xf>
    <xf numFmtId="0" fontId="23" fillId="0" borderId="48" xfId="10" applyFont="1" applyBorder="1" applyAlignment="1">
      <alignment horizontal="center" vertical="center"/>
    </xf>
    <xf numFmtId="0" fontId="23" fillId="0" borderId="1" xfId="10" applyFont="1" applyBorder="1" applyAlignment="1">
      <alignment horizontal="center" vertical="center"/>
    </xf>
    <xf numFmtId="0" fontId="23" fillId="0" borderId="12" xfId="10" applyFont="1" applyBorder="1" applyAlignment="1">
      <alignment horizontal="center" vertical="center"/>
    </xf>
    <xf numFmtId="0" fontId="24" fillId="0" borderId="9" xfId="10" applyFont="1" applyFill="1" applyBorder="1" applyAlignment="1">
      <alignment horizontal="center" vertical="center" wrapText="1"/>
    </xf>
    <xf numFmtId="0" fontId="24" fillId="0" borderId="47" xfId="10" applyFont="1" applyFill="1" applyBorder="1" applyAlignment="1">
      <alignment horizontal="center" vertical="center" wrapText="1"/>
    </xf>
    <xf numFmtId="0" fontId="24" fillId="0" borderId="13" xfId="10" applyFont="1" applyFill="1" applyBorder="1" applyAlignment="1">
      <alignment horizontal="center" vertical="center" wrapText="1"/>
    </xf>
    <xf numFmtId="0" fontId="24" fillId="0" borderId="48" xfId="10" applyFont="1" applyFill="1" applyBorder="1" applyAlignment="1">
      <alignment horizontal="center" vertical="center" wrapText="1"/>
    </xf>
    <xf numFmtId="0" fontId="24" fillId="0" borderId="1" xfId="10" applyFont="1" applyFill="1" applyBorder="1" applyAlignment="1">
      <alignment horizontal="center" vertical="center" wrapText="1"/>
    </xf>
    <xf numFmtId="0" fontId="24" fillId="0" borderId="12" xfId="10" applyFont="1" applyFill="1" applyBorder="1" applyAlignment="1">
      <alignment horizontal="center" vertical="center" wrapText="1"/>
    </xf>
    <xf numFmtId="0" fontId="23" fillId="0" borderId="9" xfId="10" applyFont="1" applyBorder="1" applyAlignment="1">
      <alignment horizontal="center" vertical="center" wrapText="1"/>
    </xf>
    <xf numFmtId="0" fontId="23" fillId="0" borderId="47" xfId="10" applyFont="1" applyBorder="1" applyAlignment="1">
      <alignment horizontal="center" vertical="center" wrapText="1"/>
    </xf>
    <xf numFmtId="0" fontId="23" fillId="0" borderId="13" xfId="10" applyFont="1" applyBorder="1" applyAlignment="1">
      <alignment horizontal="center" vertical="center" wrapText="1"/>
    </xf>
    <xf numFmtId="0" fontId="23" fillId="0" borderId="48" xfId="10" applyFont="1" applyBorder="1" applyAlignment="1">
      <alignment horizontal="center" vertical="center" wrapText="1"/>
    </xf>
    <xf numFmtId="0" fontId="23" fillId="0" borderId="1" xfId="10" applyFont="1" applyBorder="1" applyAlignment="1">
      <alignment horizontal="center" vertical="center" wrapText="1"/>
    </xf>
    <xf numFmtId="0" fontId="23" fillId="0" borderId="12" xfId="10" applyFont="1" applyBorder="1" applyAlignment="1">
      <alignment horizontal="center" vertical="center" wrapText="1"/>
    </xf>
    <xf numFmtId="38" fontId="23" fillId="0" borderId="47" xfId="1" applyFont="1" applyBorder="1" applyAlignment="1">
      <alignment horizontal="right" vertical="center"/>
    </xf>
    <xf numFmtId="38" fontId="23" fillId="0" borderId="12" xfId="1" applyFont="1" applyFill="1" applyBorder="1" applyAlignment="1">
      <alignment horizontal="right" vertical="center"/>
    </xf>
    <xf numFmtId="38" fontId="23" fillId="0" borderId="4" xfId="1" applyFont="1" applyFill="1" applyBorder="1" applyAlignment="1">
      <alignment horizontal="right" vertical="center"/>
    </xf>
    <xf numFmtId="38" fontId="23" fillId="0" borderId="48" xfId="1" applyFont="1" applyFill="1" applyBorder="1" applyAlignment="1">
      <alignment horizontal="right" vertical="center"/>
    </xf>
    <xf numFmtId="178" fontId="23" fillId="0" borderId="47" xfId="10" applyNumberFormat="1" applyFont="1" applyFill="1" applyBorder="1" applyAlignment="1">
      <alignment horizontal="right" vertical="center"/>
    </xf>
    <xf numFmtId="178" fontId="23" fillId="0" borderId="13" xfId="10" applyNumberFormat="1" applyFont="1" applyFill="1" applyBorder="1" applyAlignment="1">
      <alignment horizontal="right" vertical="center"/>
    </xf>
    <xf numFmtId="178" fontId="23" fillId="0" borderId="39" xfId="10" applyNumberFormat="1" applyFont="1" applyFill="1" applyBorder="1" applyAlignment="1">
      <alignment horizontal="right" vertical="center"/>
    </xf>
    <xf numFmtId="178" fontId="23" fillId="0" borderId="9" xfId="10" applyNumberFormat="1" applyFont="1" applyFill="1" applyBorder="1" applyAlignment="1">
      <alignment horizontal="right" vertical="center"/>
    </xf>
    <xf numFmtId="178" fontId="23" fillId="0" borderId="12" xfId="10" applyNumberFormat="1" applyFont="1" applyFill="1" applyBorder="1" applyAlignment="1">
      <alignment horizontal="right" vertical="center"/>
    </xf>
    <xf numFmtId="178" fontId="23" fillId="0" borderId="4" xfId="10" applyNumberFormat="1" applyFont="1" applyFill="1" applyBorder="1" applyAlignment="1">
      <alignment horizontal="right" vertical="center"/>
    </xf>
    <xf numFmtId="178" fontId="23" fillId="0" borderId="48" xfId="10" applyNumberFormat="1" applyFont="1" applyFill="1" applyBorder="1" applyAlignment="1">
      <alignment horizontal="right" vertical="center"/>
    </xf>
    <xf numFmtId="178" fontId="23" fillId="0" borderId="13" xfId="10" applyNumberFormat="1" applyFont="1" applyFill="1" applyBorder="1" applyAlignment="1">
      <alignment vertical="center"/>
    </xf>
    <xf numFmtId="178" fontId="23" fillId="0" borderId="39" xfId="10" applyNumberFormat="1" applyFont="1" applyFill="1" applyBorder="1" applyAlignment="1">
      <alignment vertical="center"/>
    </xf>
    <xf numFmtId="178" fontId="23" fillId="0" borderId="9" xfId="10" applyNumberFormat="1" applyFont="1" applyFill="1" applyBorder="1" applyAlignment="1">
      <alignment vertical="center"/>
    </xf>
    <xf numFmtId="0" fontId="23" fillId="0" borderId="9" xfId="10" applyFont="1" applyFill="1" applyBorder="1" applyAlignment="1">
      <alignment horizontal="center" vertical="center"/>
    </xf>
    <xf numFmtId="0" fontId="23" fillId="0" borderId="47" xfId="10" applyFont="1" applyFill="1" applyBorder="1" applyAlignment="1">
      <alignment horizontal="center" vertical="center"/>
    </xf>
    <xf numFmtId="0" fontId="23" fillId="0" borderId="13" xfId="10" applyFont="1" applyFill="1" applyBorder="1" applyAlignment="1">
      <alignment horizontal="center" vertical="center"/>
    </xf>
    <xf numFmtId="0" fontId="23" fillId="0" borderId="48" xfId="10" applyFont="1" applyFill="1" applyBorder="1" applyAlignment="1">
      <alignment horizontal="center" vertical="center"/>
    </xf>
    <xf numFmtId="0" fontId="23" fillId="0" borderId="1" xfId="10" applyFont="1" applyFill="1" applyBorder="1" applyAlignment="1">
      <alignment horizontal="center" vertical="center"/>
    </xf>
    <xf numFmtId="0" fontId="23" fillId="0" borderId="12" xfId="10" applyFont="1" applyFill="1" applyBorder="1" applyAlignment="1">
      <alignment horizontal="center" vertical="center"/>
    </xf>
    <xf numFmtId="38" fontId="23" fillId="0" borderId="47" xfId="1" applyFont="1" applyFill="1" applyBorder="1" applyAlignment="1">
      <alignment horizontal="right" vertical="center"/>
    </xf>
    <xf numFmtId="0" fontId="0" fillId="4" borderId="0" xfId="0" applyFill="1" applyAlignment="1">
      <alignment horizontal="center" vertical="center" shrinkToFit="1"/>
    </xf>
    <xf numFmtId="0" fontId="0" fillId="4" borderId="0" xfId="0" applyFill="1" applyAlignment="1">
      <alignment horizontal="center" vertical="center"/>
    </xf>
    <xf numFmtId="49" fontId="35" fillId="4" borderId="10" xfId="0" applyNumberFormat="1" applyFont="1" applyFill="1" applyBorder="1" applyAlignment="1">
      <alignment horizontal="left" vertical="center"/>
    </xf>
    <xf numFmtId="0" fontId="35" fillId="4" borderId="86" xfId="0" applyFont="1" applyFill="1" applyBorder="1" applyAlignment="1">
      <alignment horizontal="left" vertical="center"/>
    </xf>
    <xf numFmtId="0" fontId="35" fillId="4" borderId="64" xfId="0" applyFont="1" applyFill="1" applyBorder="1" applyAlignment="1">
      <alignment horizontal="left" vertical="center"/>
    </xf>
    <xf numFmtId="0" fontId="35" fillId="4" borderId="89" xfId="0" applyFont="1" applyFill="1" applyBorder="1" applyAlignment="1">
      <alignment horizontal="left" vertical="center"/>
    </xf>
    <xf numFmtId="0" fontId="35" fillId="4" borderId="90" xfId="0" applyFont="1" applyFill="1" applyBorder="1" applyAlignment="1">
      <alignment horizontal="left" vertical="center"/>
    </xf>
    <xf numFmtId="0" fontId="17" fillId="0" borderId="0" xfId="9" applyFont="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182" fontId="18" fillId="0" borderId="25" xfId="0" applyNumberFormat="1" applyFont="1" applyFill="1" applyBorder="1" applyAlignment="1">
      <alignment horizontal="center" vertical="center" wrapText="1"/>
    </xf>
    <xf numFmtId="182" fontId="18" fillId="0" borderId="26" xfId="0" applyNumberFormat="1" applyFont="1" applyFill="1" applyBorder="1" applyAlignment="1">
      <alignment horizontal="center" vertical="center" wrapText="1"/>
    </xf>
    <xf numFmtId="0" fontId="0" fillId="0" borderId="23" xfId="0" applyFill="1" applyBorder="1" applyAlignment="1">
      <alignment horizontal="center" vertical="center"/>
    </xf>
    <xf numFmtId="0" fontId="0" fillId="0" borderId="20" xfId="0" applyBorder="1" applyAlignment="1">
      <alignment horizontal="left" vertical="center"/>
    </xf>
    <xf numFmtId="0" fontId="0" fillId="0" borderId="88" xfId="0" applyBorder="1" applyAlignment="1">
      <alignment horizontal="left" vertical="center"/>
    </xf>
    <xf numFmtId="49" fontId="35" fillId="4" borderId="35" xfId="0" applyNumberFormat="1" applyFont="1" applyFill="1" applyBorder="1" applyAlignment="1">
      <alignment horizontal="left" vertical="center"/>
    </xf>
    <xf numFmtId="0" fontId="35" fillId="4" borderId="33" xfId="0" applyFont="1" applyFill="1" applyBorder="1" applyAlignment="1">
      <alignment horizontal="left" vertical="center"/>
    </xf>
    <xf numFmtId="0" fontId="35" fillId="4" borderId="15" xfId="0" applyFont="1" applyFill="1" applyBorder="1" applyAlignment="1">
      <alignment horizontal="left" vertical="center"/>
    </xf>
    <xf numFmtId="0" fontId="21" fillId="0" borderId="0" xfId="0" applyFont="1" applyAlignment="1">
      <alignment horizontal="left" vertical="center" wrapText="1"/>
    </xf>
    <xf numFmtId="0" fontId="16" fillId="0" borderId="0" xfId="9" applyFont="1" applyFill="1" applyAlignment="1">
      <alignment horizontal="center"/>
    </xf>
  </cellXfs>
  <cellStyles count="20">
    <cellStyle name="パーセント 2" xfId="4"/>
    <cellStyle name="ハイパーリンク" xfId="3" builtinId="8"/>
    <cellStyle name="ハイパーリンク 2" xfId="16"/>
    <cellStyle name="桁区切り" xfId="1" builtinId="6"/>
    <cellStyle name="桁区切り 2" xfId="5"/>
    <cellStyle name="桁区切り 2 2" xfId="6"/>
    <cellStyle name="桁区切り 2 2 2" xfId="15"/>
    <cellStyle name="桁区切り 2 3" xfId="7"/>
    <cellStyle name="桁区切り 3" xfId="8"/>
    <cellStyle name="桁区切り 4" xfId="17"/>
    <cellStyle name="桁区切り 4 2" xfId="19"/>
    <cellStyle name="標準" xfId="0" builtinId="0"/>
    <cellStyle name="標準 2" xfId="2"/>
    <cellStyle name="標準 2 2" xfId="9"/>
    <cellStyle name="標準 2 3" xfId="14"/>
    <cellStyle name="標準 3" xfId="10"/>
    <cellStyle name="標準 3 2" xfId="11"/>
    <cellStyle name="標準 3 2 2" xfId="18"/>
    <cellStyle name="標準 4" xfId="12"/>
    <cellStyle name="未定義" xfId="13"/>
  </cellStyles>
  <dxfs count="0"/>
  <tableStyles count="0" defaultTableStyle="TableStyleMedium2" defaultPivotStyle="PivotStyleLight16"/>
  <colors>
    <mruColors>
      <color rgb="FFFFFFCC"/>
      <color rgb="FFD68BE3"/>
      <color rgb="FFFF5050"/>
      <color rgb="FFFF00FF"/>
      <color rgb="FF66FF33"/>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317500</xdr:colOff>
      <xdr:row>0</xdr:row>
      <xdr:rowOff>306496</xdr:rowOff>
    </xdr:from>
    <xdr:to>
      <xdr:col>5</xdr:col>
      <xdr:colOff>1466650</xdr:colOff>
      <xdr:row>0</xdr:row>
      <xdr:rowOff>1220519</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435429" y="306496"/>
          <a:ext cx="9630935" cy="914023"/>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2400">
              <a:solidFill>
                <a:srgbClr val="FF0000"/>
              </a:solidFill>
              <a:effectLst/>
            </a:rPr>
            <a:t>兵庫県の交付申請様式から、</a:t>
          </a:r>
          <a:r>
            <a:rPr lang="ja-JP" altLang="ja-JP" sz="2400">
              <a:solidFill>
                <a:srgbClr val="FF0000"/>
              </a:solidFill>
              <a:effectLst/>
              <a:latin typeface="+mn-lt"/>
              <a:ea typeface="+mn-ea"/>
              <a:cs typeface="+mn-cs"/>
            </a:rPr>
            <a:t>コピー＆ペーストをして</a:t>
          </a:r>
          <a:r>
            <a:rPr lang="ja-JP" altLang="en-US" sz="2400">
              <a:solidFill>
                <a:srgbClr val="FF0000"/>
              </a:solidFill>
              <a:effectLst/>
              <a:latin typeface="+mn-lt"/>
              <a:ea typeface="+mn-ea"/>
              <a:cs typeface="+mn-cs"/>
            </a:rPr>
            <a:t>ください。</a:t>
          </a:r>
          <a:endParaRPr lang="ja-JP" altLang="ja-JP" sz="2400">
            <a:solidFill>
              <a:srgbClr val="FF0000"/>
            </a:solidFill>
            <a:effectLst/>
            <a:latin typeface="+mn-lt"/>
            <a:ea typeface="+mn-ea"/>
            <a:cs typeface="+mn-cs"/>
          </a:endParaRPr>
        </a:p>
      </xdr:txBody>
    </xdr:sp>
    <xdr:clientData/>
  </xdr:twoCellAnchor>
  <xdr:twoCellAnchor>
    <xdr:from>
      <xdr:col>4</xdr:col>
      <xdr:colOff>136069</xdr:colOff>
      <xdr:row>25</xdr:row>
      <xdr:rowOff>127000</xdr:rowOff>
    </xdr:from>
    <xdr:to>
      <xdr:col>5</xdr:col>
      <xdr:colOff>6649356</xdr:colOff>
      <xdr:row>41</xdr:row>
      <xdr:rowOff>18143</xdr:rowOff>
    </xdr:to>
    <xdr:sp macro="" textlink="">
      <xdr:nvSpPr>
        <xdr:cNvPr id="2" name="上矢印吹き出し 1"/>
        <xdr:cNvSpPr/>
      </xdr:nvSpPr>
      <xdr:spPr>
        <a:xfrm>
          <a:off x="6776355" y="9742714"/>
          <a:ext cx="8472715" cy="2794000"/>
        </a:xfrm>
        <a:prstGeom prst="upArrowCallout">
          <a:avLst>
            <a:gd name="adj1" fmla="val 9028"/>
            <a:gd name="adj2" fmla="val 13889"/>
            <a:gd name="adj3" fmla="val 10417"/>
            <a:gd name="adj4" fmla="val 824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なお、</a:t>
          </a:r>
          <a:r>
            <a:rPr lang="ja-JP" altLang="en-US" sz="1600" b="0" i="0" u="none" strike="noStrike" baseline="0" smtClean="0">
              <a:solidFill>
                <a:schemeClr val="tx1"/>
              </a:solidFill>
              <a:latin typeface="+mn-lt"/>
              <a:ea typeface="+mn-ea"/>
              <a:cs typeface="+mn-cs"/>
            </a:rPr>
            <a:t>委任者と受任者の名称に同一法人もしくは団体に属する組織等が入っている場合については受領委任状を省略できます。</a:t>
          </a:r>
          <a:endParaRPr lang="en-US" altLang="ja-JP" sz="1600" b="0" i="0" u="none" strike="noStrike" baseline="0" smtClean="0">
            <a:solidFill>
              <a:schemeClr val="tx1"/>
            </a:solidFill>
            <a:latin typeface="+mn-lt"/>
            <a:ea typeface="+mn-ea"/>
            <a:cs typeface="+mn-cs"/>
          </a:endParaRPr>
        </a:p>
        <a:p>
          <a:pPr algn="l"/>
          <a:endParaRPr kumimoji="1" lang="en-US" altLang="ja-JP" sz="1600" b="0" i="0" u="none" strike="noStrike" baseline="0" smtClean="0">
            <a:solidFill>
              <a:schemeClr val="tx1"/>
            </a:solidFill>
            <a:latin typeface="+mn-lt"/>
            <a:ea typeface="+mn-ea"/>
            <a:cs typeface="+mn-cs"/>
          </a:endParaRPr>
        </a:p>
        <a:p>
          <a:pPr algn="l"/>
          <a:r>
            <a:rPr kumimoji="1" lang="ja-JP" altLang="en-US" sz="1600">
              <a:solidFill>
                <a:schemeClr val="tx1"/>
              </a:solidFill>
            </a:rPr>
            <a:t>（例）請求者：　社会福祉法人　Ａ　　理事長　ａ　</a:t>
          </a:r>
          <a:endParaRPr kumimoji="1" lang="en-US" altLang="ja-JP" sz="1600">
            <a:solidFill>
              <a:schemeClr val="tx1"/>
            </a:solidFill>
          </a:endParaRPr>
        </a:p>
        <a:p>
          <a:pPr algn="l"/>
          <a:r>
            <a:rPr kumimoji="1" lang="ja-JP" altLang="en-US" sz="1600">
              <a:solidFill>
                <a:schemeClr val="tx1"/>
              </a:solidFill>
            </a:rPr>
            <a:t>　　　口座名義：　社会福祉法人　Ａ　訪問看護ステーション　Ｂ　施設長　ｂ</a:t>
          </a:r>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　　　上記の場合、同一法人に属していることが明記されているため、受領委任状は不要です。</a:t>
          </a:r>
          <a:endParaRPr kumimoji="1" lang="en-US" altLang="ja-JP" sz="16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958271</xdr:colOff>
      <xdr:row>7</xdr:row>
      <xdr:rowOff>57727</xdr:rowOff>
    </xdr:from>
    <xdr:to>
      <xdr:col>18</xdr:col>
      <xdr:colOff>653143</xdr:colOff>
      <xdr:row>24</xdr:row>
      <xdr:rowOff>11546</xdr:rowOff>
    </xdr:to>
    <xdr:sp macro="" textlink="">
      <xdr:nvSpPr>
        <xdr:cNvPr id="8" name="吹き出し: 角を丸めた四角形 8">
          <a:extLst>
            <a:ext uri="{FF2B5EF4-FFF2-40B4-BE49-F238E27FC236}">
              <a16:creationId xmlns:a16="http://schemas.microsoft.com/office/drawing/2014/main" id="{00000000-0008-0000-0600-000009000000}"/>
            </a:ext>
          </a:extLst>
        </xdr:cNvPr>
        <xdr:cNvSpPr/>
      </xdr:nvSpPr>
      <xdr:spPr>
        <a:xfrm>
          <a:off x="12265807" y="1377620"/>
          <a:ext cx="4457372" cy="3859069"/>
        </a:xfrm>
        <a:prstGeom prst="wedgeRoundRectCallout">
          <a:avLst>
            <a:gd name="adj1" fmla="val -47800"/>
            <a:gd name="adj2" fmla="val 214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2400">
              <a:solidFill>
                <a:srgbClr val="FF0000"/>
              </a:solidFill>
              <a:effectLst/>
              <a:latin typeface="+mn-lt"/>
              <a:ea typeface="+mn-ea"/>
              <a:cs typeface="+mn-cs"/>
            </a:rPr>
            <a:t>２．様式１</a:t>
          </a:r>
          <a:r>
            <a:rPr lang="en-US" altLang="ja-JP" sz="2400">
              <a:solidFill>
                <a:srgbClr val="FF0000"/>
              </a:solidFill>
              <a:effectLst/>
              <a:latin typeface="+mn-lt"/>
              <a:ea typeface="+mn-ea"/>
              <a:cs typeface="+mn-cs"/>
            </a:rPr>
            <a:t>-2</a:t>
          </a:r>
          <a:r>
            <a:rPr lang="ja-JP" altLang="en-US" sz="2400">
              <a:solidFill>
                <a:srgbClr val="FF0000"/>
              </a:solidFill>
              <a:effectLst/>
              <a:latin typeface="+mn-lt"/>
              <a:ea typeface="+mn-ea"/>
              <a:cs typeface="+mn-cs"/>
            </a:rPr>
            <a:t>（事業計画書）から自動転記させています。</a:t>
          </a:r>
          <a:endParaRPr lang="en-US" altLang="ja-JP" sz="2400">
            <a:solidFill>
              <a:srgbClr val="FF0000"/>
            </a:solidFill>
            <a:effectLst/>
            <a:latin typeface="+mn-lt"/>
            <a:ea typeface="+mn-ea"/>
            <a:cs typeface="+mn-cs"/>
          </a:endParaRPr>
        </a:p>
        <a:p>
          <a:pPr eaLnBrk="1" fontAlgn="auto" latinLnBrk="0" hangingPunct="1"/>
          <a:endParaRPr lang="en-US" altLang="ja-JP" sz="2400">
            <a:solidFill>
              <a:srgbClr val="FF0000"/>
            </a:solidFill>
            <a:effectLst/>
            <a:latin typeface="+mn-lt"/>
            <a:ea typeface="+mn-ea"/>
            <a:cs typeface="+mn-cs"/>
          </a:endParaRPr>
        </a:p>
        <a:p>
          <a:pPr eaLnBrk="1" fontAlgn="auto" latinLnBrk="0" hangingPunct="1"/>
          <a:r>
            <a:rPr lang="en-US" altLang="ja-JP" sz="2400">
              <a:solidFill>
                <a:srgbClr val="FF0000"/>
              </a:solidFill>
              <a:effectLst/>
              <a:latin typeface="+mn-lt"/>
              <a:ea typeface="+mn-ea"/>
              <a:cs typeface="+mn-cs"/>
            </a:rPr>
            <a:t>※</a:t>
          </a:r>
          <a:r>
            <a:rPr lang="ja-JP" altLang="en-US" sz="2400">
              <a:solidFill>
                <a:srgbClr val="FF0000"/>
              </a:solidFill>
              <a:effectLst/>
              <a:latin typeface="+mn-lt"/>
              <a:ea typeface="+mn-ea"/>
              <a:cs typeface="+mn-cs"/>
            </a:rPr>
            <a:t>利用者数のみ入力してください。</a:t>
          </a:r>
          <a:endParaRPr lang="ja-JP" altLang="ja-JP" sz="4800">
            <a:solidFill>
              <a:srgbClr val="FF0000"/>
            </a:solidFill>
            <a:effectLst/>
          </a:endParaRPr>
        </a:p>
      </xdr:txBody>
    </xdr:sp>
    <xdr:clientData/>
  </xdr:twoCellAnchor>
  <xdr:twoCellAnchor>
    <xdr:from>
      <xdr:col>12</xdr:col>
      <xdr:colOff>230909</xdr:colOff>
      <xdr:row>7</xdr:row>
      <xdr:rowOff>173183</xdr:rowOff>
    </xdr:from>
    <xdr:to>
      <xdr:col>12</xdr:col>
      <xdr:colOff>804938</xdr:colOff>
      <xdr:row>26</xdr:row>
      <xdr:rowOff>57728</xdr:rowOff>
    </xdr:to>
    <xdr:sp macro="" textlink="">
      <xdr:nvSpPr>
        <xdr:cNvPr id="10" name="右中かっこ 9">
          <a:extLst>
            <a:ext uri="{FF2B5EF4-FFF2-40B4-BE49-F238E27FC236}">
              <a16:creationId xmlns:a16="http://schemas.microsoft.com/office/drawing/2014/main" id="{00000000-0008-0000-0600-000006000000}"/>
            </a:ext>
          </a:extLst>
        </xdr:cNvPr>
        <xdr:cNvSpPr/>
      </xdr:nvSpPr>
      <xdr:spPr>
        <a:xfrm>
          <a:off x="10575636" y="1293092"/>
          <a:ext cx="574029" cy="4283363"/>
        </a:xfrm>
        <a:prstGeom prst="rightBrace">
          <a:avLst>
            <a:gd name="adj1" fmla="val 8333"/>
            <a:gd name="adj2" fmla="val 47941"/>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1016000</xdr:colOff>
      <xdr:row>29</xdr:row>
      <xdr:rowOff>369454</xdr:rowOff>
    </xdr:from>
    <xdr:to>
      <xdr:col>21</xdr:col>
      <xdr:colOff>207819</xdr:colOff>
      <xdr:row>40</xdr:row>
      <xdr:rowOff>300182</xdr:rowOff>
    </xdr:to>
    <xdr:sp macro="" textlink="">
      <xdr:nvSpPr>
        <xdr:cNvPr id="11" name="吹き出し: 角を丸めた四角形 8">
          <a:extLst>
            <a:ext uri="{FF2B5EF4-FFF2-40B4-BE49-F238E27FC236}">
              <a16:creationId xmlns:a16="http://schemas.microsoft.com/office/drawing/2014/main" id="{00000000-0008-0000-0600-000009000000}"/>
            </a:ext>
          </a:extLst>
        </xdr:cNvPr>
        <xdr:cNvSpPr/>
      </xdr:nvSpPr>
      <xdr:spPr>
        <a:xfrm>
          <a:off x="11360727" y="6580909"/>
          <a:ext cx="5426365" cy="3925455"/>
        </a:xfrm>
        <a:prstGeom prst="wedgeRoundRectCallout">
          <a:avLst>
            <a:gd name="adj1" fmla="val -47800"/>
            <a:gd name="adj2" fmla="val 214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2400">
              <a:solidFill>
                <a:srgbClr val="FF0000"/>
              </a:solidFill>
              <a:effectLst/>
              <a:latin typeface="+mn-lt"/>
              <a:ea typeface="+mn-ea"/>
              <a:cs typeface="+mn-cs"/>
            </a:rPr>
            <a:t>「３　助成申請額の内訳」に入力すれば自動集計されます。</a:t>
          </a:r>
          <a:endParaRPr lang="ja-JP" altLang="ja-JP" sz="4800">
            <a:solidFill>
              <a:srgbClr val="FF0000"/>
            </a:solidFill>
            <a:effectLst/>
          </a:endParaRPr>
        </a:p>
      </xdr:txBody>
    </xdr:sp>
    <xdr:clientData/>
  </xdr:twoCellAnchor>
  <xdr:twoCellAnchor>
    <xdr:from>
      <xdr:col>12</xdr:col>
      <xdr:colOff>127000</xdr:colOff>
      <xdr:row>30</xdr:row>
      <xdr:rowOff>34637</xdr:rowOff>
    </xdr:from>
    <xdr:to>
      <xdr:col>12</xdr:col>
      <xdr:colOff>796637</xdr:colOff>
      <xdr:row>42</xdr:row>
      <xdr:rowOff>11545</xdr:rowOff>
    </xdr:to>
    <xdr:sp macro="" textlink="">
      <xdr:nvSpPr>
        <xdr:cNvPr id="12" name="右中かっこ 11">
          <a:extLst>
            <a:ext uri="{FF2B5EF4-FFF2-40B4-BE49-F238E27FC236}">
              <a16:creationId xmlns:a16="http://schemas.microsoft.com/office/drawing/2014/main" id="{00000000-0008-0000-0600-000006000000}"/>
            </a:ext>
          </a:extLst>
        </xdr:cNvPr>
        <xdr:cNvSpPr/>
      </xdr:nvSpPr>
      <xdr:spPr>
        <a:xfrm>
          <a:off x="10471727" y="6661728"/>
          <a:ext cx="669637" cy="4271817"/>
        </a:xfrm>
        <a:prstGeom prst="rightBrace">
          <a:avLst>
            <a:gd name="adj1" fmla="val 8333"/>
            <a:gd name="adj2" fmla="val 47941"/>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55494</xdr:colOff>
      <xdr:row>8</xdr:row>
      <xdr:rowOff>66260</xdr:rowOff>
    </xdr:from>
    <xdr:to>
      <xdr:col>19</xdr:col>
      <xdr:colOff>16564</xdr:colOff>
      <xdr:row>10</xdr:row>
      <xdr:rowOff>140802</xdr:rowOff>
    </xdr:to>
    <xdr:sp macro="" textlink="">
      <xdr:nvSpPr>
        <xdr:cNvPr id="4" name="吹き出し: 角を丸めた四角形 3">
          <a:extLst>
            <a:ext uri="{FF2B5EF4-FFF2-40B4-BE49-F238E27FC236}">
              <a16:creationId xmlns:a16="http://schemas.microsoft.com/office/drawing/2014/main" id="{00000000-0008-0000-0B00-000004000000}"/>
            </a:ext>
          </a:extLst>
        </xdr:cNvPr>
        <xdr:cNvSpPr/>
      </xdr:nvSpPr>
      <xdr:spPr>
        <a:xfrm>
          <a:off x="6577851" y="1807974"/>
          <a:ext cx="3090713" cy="836542"/>
        </a:xfrm>
        <a:prstGeom prst="wedgeRoundRectCallout">
          <a:avLst>
            <a:gd name="adj1" fmla="val -67568"/>
            <a:gd name="adj2" fmla="val 50212"/>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上段（　）内に交付申請時の金額、</a:t>
          </a:r>
          <a:endParaRPr kumimoji="1" lang="en-US" altLang="ja-JP" sz="1100">
            <a:solidFill>
              <a:schemeClr val="tx1"/>
            </a:solidFill>
          </a:endParaRPr>
        </a:p>
        <a:p>
          <a:pPr algn="l"/>
          <a:r>
            <a:rPr kumimoji="1" lang="ja-JP" altLang="en-US" sz="1100">
              <a:solidFill>
                <a:schemeClr val="tx1"/>
              </a:solidFill>
            </a:rPr>
            <a:t>下段に実績報告時の金額が転記されているかを確認してください。</a:t>
          </a:r>
        </a:p>
      </xdr:txBody>
    </xdr:sp>
    <xdr:clientData/>
  </xdr:twoCellAnchor>
  <xdr:twoCellAnchor>
    <xdr:from>
      <xdr:col>13</xdr:col>
      <xdr:colOff>134470</xdr:colOff>
      <xdr:row>2</xdr:row>
      <xdr:rowOff>44824</xdr:rowOff>
    </xdr:from>
    <xdr:to>
      <xdr:col>22</xdr:col>
      <xdr:colOff>327407</xdr:colOff>
      <xdr:row>7</xdr:row>
      <xdr:rowOff>296713</xdr:rowOff>
    </xdr:to>
    <xdr:sp macro="" textlink="">
      <xdr:nvSpPr>
        <xdr:cNvPr id="6" name="吹き出し: 角を丸めた四角形 2">
          <a:extLst>
            <a:ext uri="{FF2B5EF4-FFF2-40B4-BE49-F238E27FC236}">
              <a16:creationId xmlns:a16="http://schemas.microsoft.com/office/drawing/2014/main" id="{00000000-0008-0000-0300-000003000000}"/>
            </a:ext>
          </a:extLst>
        </xdr:cNvPr>
        <xdr:cNvSpPr/>
      </xdr:nvSpPr>
      <xdr:spPr>
        <a:xfrm>
          <a:off x="6036235" y="433295"/>
          <a:ext cx="5840701" cy="1178242"/>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100264</xdr:colOff>
      <xdr:row>2</xdr:row>
      <xdr:rowOff>280737</xdr:rowOff>
    </xdr:from>
    <xdr:to>
      <xdr:col>15</xdr:col>
      <xdr:colOff>90238</xdr:colOff>
      <xdr:row>8</xdr:row>
      <xdr:rowOff>31311</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7359317" y="721895"/>
          <a:ext cx="3870158" cy="1194363"/>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このシートは自動転記されるので、日付のみ入力してください。</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457200</xdr:colOff>
      <xdr:row>12</xdr:row>
      <xdr:rowOff>371475</xdr:rowOff>
    </xdr:from>
    <xdr:to>
      <xdr:col>21</xdr:col>
      <xdr:colOff>571500</xdr:colOff>
      <xdr:row>14</xdr:row>
      <xdr:rowOff>342901</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7715250" y="4095750"/>
          <a:ext cx="3543300" cy="733426"/>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自動で転記されるので入力不要です。</a:t>
          </a:r>
          <a:endParaRPr kumimoji="1" lang="en-US" altLang="ja-JP" sz="1100">
            <a:solidFill>
              <a:schemeClr val="tx1"/>
            </a:solidFill>
          </a:endParaRPr>
        </a:p>
      </xdr:txBody>
    </xdr:sp>
    <xdr:clientData/>
  </xdr:twoCellAnchor>
  <xdr:twoCellAnchor>
    <xdr:from>
      <xdr:col>15</xdr:col>
      <xdr:colOff>104776</xdr:colOff>
      <xdr:row>11</xdr:row>
      <xdr:rowOff>1</xdr:rowOff>
    </xdr:from>
    <xdr:to>
      <xdr:col>15</xdr:col>
      <xdr:colOff>228600</xdr:colOff>
      <xdr:row>16</xdr:row>
      <xdr:rowOff>476251</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7029451" y="3419476"/>
          <a:ext cx="123824" cy="238125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178227</xdr:colOff>
      <xdr:row>5</xdr:row>
      <xdr:rowOff>55496</xdr:rowOff>
    </xdr:from>
    <xdr:to>
      <xdr:col>24</xdr:col>
      <xdr:colOff>459441</xdr:colOff>
      <xdr:row>9</xdr:row>
      <xdr:rowOff>22412</xdr:rowOff>
    </xdr:to>
    <xdr:sp macro="" textlink="">
      <xdr:nvSpPr>
        <xdr:cNvPr id="9" name="吹き出し: 角を丸めた四角形 2">
          <a:extLst>
            <a:ext uri="{FF2B5EF4-FFF2-40B4-BE49-F238E27FC236}">
              <a16:creationId xmlns:a16="http://schemas.microsoft.com/office/drawing/2014/main" id="{00000000-0008-0000-0300-000003000000}"/>
            </a:ext>
          </a:extLst>
        </xdr:cNvPr>
        <xdr:cNvSpPr/>
      </xdr:nvSpPr>
      <xdr:spPr>
        <a:xfrm>
          <a:off x="7125874" y="1882055"/>
          <a:ext cx="6085861" cy="1065092"/>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このシートは自動転記されるので、日付のみ入力してください。</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208587</xdr:colOff>
      <xdr:row>5</xdr:row>
      <xdr:rowOff>173952</xdr:rowOff>
    </xdr:from>
    <xdr:to>
      <xdr:col>10</xdr:col>
      <xdr:colOff>265545</xdr:colOff>
      <xdr:row>23</xdr:row>
      <xdr:rowOff>72353</xdr:rowOff>
    </xdr:to>
    <xdr:sp macro="" textlink="">
      <xdr:nvSpPr>
        <xdr:cNvPr id="6" name="右中かっこ 5">
          <a:extLst>
            <a:ext uri="{FF2B5EF4-FFF2-40B4-BE49-F238E27FC236}">
              <a16:creationId xmlns:a16="http://schemas.microsoft.com/office/drawing/2014/main" id="{00000000-0008-0000-0600-000006000000}"/>
            </a:ext>
          </a:extLst>
        </xdr:cNvPr>
        <xdr:cNvSpPr/>
      </xdr:nvSpPr>
      <xdr:spPr>
        <a:xfrm>
          <a:off x="8105678" y="1236134"/>
          <a:ext cx="576503" cy="3223492"/>
        </a:xfrm>
        <a:prstGeom prst="rightBrace">
          <a:avLst>
            <a:gd name="adj1" fmla="val 8333"/>
            <a:gd name="adj2" fmla="val 47941"/>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697923</xdr:colOff>
      <xdr:row>22</xdr:row>
      <xdr:rowOff>69465</xdr:rowOff>
    </xdr:from>
    <xdr:to>
      <xdr:col>15</xdr:col>
      <xdr:colOff>213209</xdr:colOff>
      <xdr:row>26</xdr:row>
      <xdr:rowOff>55361</xdr:rowOff>
    </xdr:to>
    <xdr:sp macro="" textlink="">
      <xdr:nvSpPr>
        <xdr:cNvPr id="8" name="吹き出し: 角を丸めた四角形 7">
          <a:extLst>
            <a:ext uri="{FF2B5EF4-FFF2-40B4-BE49-F238E27FC236}">
              <a16:creationId xmlns:a16="http://schemas.microsoft.com/office/drawing/2014/main" id="{00000000-0008-0000-0600-000008000000}"/>
            </a:ext>
          </a:extLst>
        </xdr:cNvPr>
        <xdr:cNvSpPr/>
      </xdr:nvSpPr>
      <xdr:spPr>
        <a:xfrm>
          <a:off x="9114559" y="4214283"/>
          <a:ext cx="3348377" cy="874896"/>
        </a:xfrm>
        <a:prstGeom prst="wedgeRoundRectCallout">
          <a:avLst>
            <a:gd name="adj1" fmla="val -79547"/>
            <a:gd name="adj2" fmla="val -2353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chemeClr val="tx1"/>
              </a:solidFill>
              <a:effectLst/>
            </a:rPr>
            <a:t>連携先の定期巡回事業所が複数ある場合は、</a:t>
          </a:r>
          <a:endParaRPr lang="en-US" altLang="ja-JP" sz="1100">
            <a:solidFill>
              <a:schemeClr val="tx1"/>
            </a:solidFill>
            <a:effectLst/>
          </a:endParaRPr>
        </a:p>
        <a:p>
          <a:r>
            <a:rPr lang="ja-JP" altLang="en-US" sz="1100">
              <a:solidFill>
                <a:schemeClr val="tx1"/>
              </a:solidFill>
              <a:effectLst/>
            </a:rPr>
            <a:t>行を追加して記入してください。</a:t>
          </a:r>
          <a:endParaRPr lang="ja-JP" altLang="ja-JP" sz="1100">
            <a:solidFill>
              <a:schemeClr val="tx1"/>
            </a:solidFill>
            <a:effectLst/>
          </a:endParaRPr>
        </a:p>
      </xdr:txBody>
    </xdr:sp>
    <xdr:clientData/>
  </xdr:twoCellAnchor>
  <xdr:twoCellAnchor>
    <xdr:from>
      <xdr:col>10</xdr:col>
      <xdr:colOff>441928</xdr:colOff>
      <xdr:row>9</xdr:row>
      <xdr:rowOff>146845</xdr:rowOff>
    </xdr:from>
    <xdr:to>
      <xdr:col>14</xdr:col>
      <xdr:colOff>551656</xdr:colOff>
      <xdr:row>19</xdr:row>
      <xdr:rowOff>214314</xdr:rowOff>
    </xdr:to>
    <xdr:sp macro="" textlink="">
      <xdr:nvSpPr>
        <xdr:cNvPr id="9" name="吹き出し: 角を丸めた四角形 8">
          <a:extLst>
            <a:ext uri="{FF2B5EF4-FFF2-40B4-BE49-F238E27FC236}">
              <a16:creationId xmlns:a16="http://schemas.microsoft.com/office/drawing/2014/main" id="{00000000-0008-0000-0600-000009000000}"/>
            </a:ext>
          </a:extLst>
        </xdr:cNvPr>
        <xdr:cNvSpPr/>
      </xdr:nvSpPr>
      <xdr:spPr>
        <a:xfrm>
          <a:off x="9609741" y="1944689"/>
          <a:ext cx="3633978" cy="2234406"/>
        </a:xfrm>
        <a:prstGeom prst="wedgeRoundRectCallout">
          <a:avLst>
            <a:gd name="adj1" fmla="val -47800"/>
            <a:gd name="adj2" fmla="val 214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2400">
              <a:solidFill>
                <a:srgbClr val="FF0000"/>
              </a:solidFill>
              <a:effectLst/>
              <a:latin typeface="+mn-lt"/>
              <a:ea typeface="+mn-ea"/>
              <a:cs typeface="+mn-cs"/>
            </a:rPr>
            <a:t>兵庫県</a:t>
          </a:r>
          <a:r>
            <a:rPr lang="ja-JP" altLang="en-US" sz="2400">
              <a:solidFill>
                <a:srgbClr val="FF0000"/>
              </a:solidFill>
              <a:effectLst/>
              <a:latin typeface="+mn-lt"/>
              <a:ea typeface="+mn-ea"/>
              <a:cs typeface="+mn-cs"/>
            </a:rPr>
            <a:t>の</a:t>
          </a:r>
          <a:r>
            <a:rPr lang="ja-JP" altLang="ja-JP" sz="2400">
              <a:solidFill>
                <a:srgbClr val="FF0000"/>
              </a:solidFill>
              <a:effectLst/>
              <a:latin typeface="+mn-lt"/>
              <a:ea typeface="+mn-ea"/>
              <a:cs typeface="+mn-cs"/>
            </a:rPr>
            <a:t>交付申請様式</a:t>
          </a:r>
          <a:r>
            <a:rPr lang="ja-JP" altLang="en-US" sz="2400">
              <a:solidFill>
                <a:srgbClr val="FF0000"/>
              </a:solidFill>
              <a:effectLst/>
              <a:latin typeface="+mn-lt"/>
              <a:ea typeface="+mn-ea"/>
              <a:cs typeface="+mn-cs"/>
            </a:rPr>
            <a:t>（県様式１）</a:t>
          </a:r>
          <a:r>
            <a:rPr lang="ja-JP" altLang="ja-JP" sz="2400">
              <a:solidFill>
                <a:srgbClr val="FF0000"/>
              </a:solidFill>
              <a:effectLst/>
              <a:latin typeface="+mn-lt"/>
              <a:ea typeface="+mn-ea"/>
              <a:cs typeface="+mn-cs"/>
            </a:rPr>
            <a:t>から、コピー＆ペーストをしてください。</a:t>
          </a:r>
          <a:endParaRPr lang="ja-JP" altLang="ja-JP" sz="4800">
            <a:solidFill>
              <a:srgbClr val="FF0000"/>
            </a:solidFill>
            <a:effectLst/>
          </a:endParaRPr>
        </a:p>
      </xdr:txBody>
    </xdr:sp>
    <xdr:clientData/>
  </xdr:twoCellAnchor>
  <xdr:twoCellAnchor>
    <xdr:from>
      <xdr:col>9</xdr:col>
      <xdr:colOff>323272</xdr:colOff>
      <xdr:row>29</xdr:row>
      <xdr:rowOff>23091</xdr:rowOff>
    </xdr:from>
    <xdr:to>
      <xdr:col>10</xdr:col>
      <xdr:colOff>380230</xdr:colOff>
      <xdr:row>40</xdr:row>
      <xdr:rowOff>92364</xdr:rowOff>
    </xdr:to>
    <xdr:sp macro="" textlink="">
      <xdr:nvSpPr>
        <xdr:cNvPr id="11" name="右中かっこ 10">
          <a:extLst>
            <a:ext uri="{FF2B5EF4-FFF2-40B4-BE49-F238E27FC236}">
              <a16:creationId xmlns:a16="http://schemas.microsoft.com/office/drawing/2014/main" id="{00000000-0008-0000-0600-000006000000}"/>
            </a:ext>
          </a:extLst>
        </xdr:cNvPr>
        <xdr:cNvSpPr/>
      </xdr:nvSpPr>
      <xdr:spPr>
        <a:xfrm>
          <a:off x="8220363" y="5634182"/>
          <a:ext cx="576503" cy="2609273"/>
        </a:xfrm>
        <a:prstGeom prst="rightBrace">
          <a:avLst>
            <a:gd name="adj1" fmla="val 8333"/>
            <a:gd name="adj2" fmla="val 47941"/>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620208</xdr:colOff>
      <xdr:row>29</xdr:row>
      <xdr:rowOff>141069</xdr:rowOff>
    </xdr:from>
    <xdr:to>
      <xdr:col>15</xdr:col>
      <xdr:colOff>19844</xdr:colOff>
      <xdr:row>39</xdr:row>
      <xdr:rowOff>166687</xdr:rowOff>
    </xdr:to>
    <xdr:sp macro="" textlink="">
      <xdr:nvSpPr>
        <xdr:cNvPr id="12" name="吹き出し: 角を丸めた四角形 8">
          <a:extLst>
            <a:ext uri="{FF2B5EF4-FFF2-40B4-BE49-F238E27FC236}">
              <a16:creationId xmlns:a16="http://schemas.microsoft.com/office/drawing/2014/main" id="{00000000-0008-0000-0600-000009000000}"/>
            </a:ext>
          </a:extLst>
        </xdr:cNvPr>
        <xdr:cNvSpPr/>
      </xdr:nvSpPr>
      <xdr:spPr>
        <a:xfrm>
          <a:off x="9788021" y="6320413"/>
          <a:ext cx="3614448" cy="2287805"/>
        </a:xfrm>
        <a:prstGeom prst="wedgeRoundRectCallout">
          <a:avLst>
            <a:gd name="adj1" fmla="val -47800"/>
            <a:gd name="adj2" fmla="val 214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2400">
              <a:solidFill>
                <a:srgbClr val="FF0000"/>
              </a:solidFill>
              <a:effectLst/>
              <a:latin typeface="+mn-lt"/>
              <a:ea typeface="+mn-ea"/>
              <a:cs typeface="+mn-cs"/>
            </a:rPr>
            <a:t>兵庫県</a:t>
          </a:r>
          <a:r>
            <a:rPr lang="ja-JP" altLang="en-US" sz="2400">
              <a:solidFill>
                <a:srgbClr val="FF0000"/>
              </a:solidFill>
              <a:effectLst/>
              <a:latin typeface="+mn-lt"/>
              <a:ea typeface="+mn-ea"/>
              <a:cs typeface="+mn-cs"/>
            </a:rPr>
            <a:t>の</a:t>
          </a:r>
          <a:r>
            <a:rPr lang="ja-JP" altLang="ja-JP" sz="2400">
              <a:solidFill>
                <a:srgbClr val="FF0000"/>
              </a:solidFill>
              <a:effectLst/>
              <a:latin typeface="+mn-lt"/>
              <a:ea typeface="+mn-ea"/>
              <a:cs typeface="+mn-cs"/>
            </a:rPr>
            <a:t>申請様式（県様式１）の延べ人月数を</a:t>
          </a:r>
        </a:p>
        <a:p>
          <a:r>
            <a:rPr lang="ja-JP" altLang="ja-JP" sz="2400">
              <a:solidFill>
                <a:srgbClr val="FF0000"/>
              </a:solidFill>
              <a:effectLst/>
              <a:latin typeface="+mn-lt"/>
              <a:ea typeface="+mn-ea"/>
              <a:cs typeface="+mn-cs"/>
            </a:rPr>
            <a:t>コピー＆ペーストしてください</a:t>
          </a:r>
          <a:r>
            <a:rPr kumimoji="1" lang="ja-JP" altLang="ja-JP" sz="1000" i="0">
              <a:solidFill>
                <a:srgbClr val="FF0000"/>
              </a:solidFill>
              <a:effectLst/>
              <a:latin typeface="+mn-lt"/>
              <a:ea typeface="+mn-ea"/>
              <a:cs typeface="+mn-cs"/>
            </a:rPr>
            <a:t>。</a:t>
          </a:r>
          <a:endParaRPr lang="ja-JP" altLang="ja-JP" sz="24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109622</xdr:colOff>
      <xdr:row>8</xdr:row>
      <xdr:rowOff>39463</xdr:rowOff>
    </xdr:from>
    <xdr:to>
      <xdr:col>18</xdr:col>
      <xdr:colOff>649942</xdr:colOff>
      <xdr:row>10</xdr:row>
      <xdr:rowOff>362323</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6709887" y="1787581"/>
          <a:ext cx="5325231" cy="1196918"/>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250825</xdr:colOff>
      <xdr:row>18</xdr:row>
      <xdr:rowOff>142875</xdr:rowOff>
    </xdr:from>
    <xdr:to>
      <xdr:col>25</xdr:col>
      <xdr:colOff>129647</xdr:colOff>
      <xdr:row>20</xdr:row>
      <xdr:rowOff>180975</xdr:rowOff>
    </xdr:to>
    <xdr:sp macro="" textlink="">
      <xdr:nvSpPr>
        <xdr:cNvPr id="7" name="吹き出し: 角を丸めた四角形 8">
          <a:extLst>
            <a:ext uri="{FF2B5EF4-FFF2-40B4-BE49-F238E27FC236}">
              <a16:creationId xmlns:a16="http://schemas.microsoft.com/office/drawing/2014/main" id="{00000000-0008-0000-0A00-000009000000}"/>
            </a:ext>
          </a:extLst>
        </xdr:cNvPr>
        <xdr:cNvSpPr/>
      </xdr:nvSpPr>
      <xdr:spPr>
        <a:xfrm>
          <a:off x="7225242" y="5857875"/>
          <a:ext cx="6757988" cy="800100"/>
        </a:xfrm>
        <a:prstGeom prst="wedgeRoundRectCallout">
          <a:avLst>
            <a:gd name="adj1" fmla="val -57540"/>
            <a:gd name="adj2" fmla="val -1351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solidFill>
              <a:latin typeface="ＭＳ ゴシック" panose="020B0609070205080204" pitchFamily="49" charset="-128"/>
              <a:ea typeface="ＭＳ ゴシック" panose="020B0609070205080204" pitchFamily="49" charset="-128"/>
            </a:rPr>
            <a:t>交付決定通知日・番号が正しく入力されているか確認してください</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（「変更申請基本情報」で入力した情報が転記されます）。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177992</xdr:colOff>
      <xdr:row>4</xdr:row>
      <xdr:rowOff>329045</xdr:rowOff>
    </xdr:from>
    <xdr:to>
      <xdr:col>23</xdr:col>
      <xdr:colOff>487245</xdr:colOff>
      <xdr:row>9</xdr:row>
      <xdr:rowOff>0</xdr:rowOff>
    </xdr:to>
    <xdr:sp macro="" textlink="">
      <xdr:nvSpPr>
        <xdr:cNvPr id="8" name="吹き出し: 角を丸めた四角形 2">
          <a:extLst>
            <a:ext uri="{FF2B5EF4-FFF2-40B4-BE49-F238E27FC236}">
              <a16:creationId xmlns:a16="http://schemas.microsoft.com/office/drawing/2014/main" id="{00000000-0008-0000-0300-000003000000}"/>
            </a:ext>
          </a:extLst>
        </xdr:cNvPr>
        <xdr:cNvSpPr/>
      </xdr:nvSpPr>
      <xdr:spPr>
        <a:xfrm>
          <a:off x="6813742" y="1228628"/>
          <a:ext cx="6151253" cy="1099705"/>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このシートは自動転記されるので、日付のみ入力してください。</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208587</xdr:colOff>
      <xdr:row>5</xdr:row>
      <xdr:rowOff>173952</xdr:rowOff>
    </xdr:from>
    <xdr:to>
      <xdr:col>10</xdr:col>
      <xdr:colOff>265545</xdr:colOff>
      <xdr:row>23</xdr:row>
      <xdr:rowOff>72353</xdr:rowOff>
    </xdr:to>
    <xdr:sp macro="" textlink="">
      <xdr:nvSpPr>
        <xdr:cNvPr id="2" name="右中かっこ 1">
          <a:extLst>
            <a:ext uri="{FF2B5EF4-FFF2-40B4-BE49-F238E27FC236}">
              <a16:creationId xmlns:a16="http://schemas.microsoft.com/office/drawing/2014/main" id="{00000000-0008-0000-0600-000006000000}"/>
            </a:ext>
          </a:extLst>
        </xdr:cNvPr>
        <xdr:cNvSpPr/>
      </xdr:nvSpPr>
      <xdr:spPr>
        <a:xfrm>
          <a:off x="8107987" y="1240752"/>
          <a:ext cx="577658" cy="3276601"/>
        </a:xfrm>
        <a:prstGeom prst="rightBrace">
          <a:avLst>
            <a:gd name="adj1" fmla="val 8333"/>
            <a:gd name="adj2" fmla="val 47941"/>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429644</xdr:colOff>
      <xdr:row>7</xdr:row>
      <xdr:rowOff>220737</xdr:rowOff>
    </xdr:from>
    <xdr:to>
      <xdr:col>16</xdr:col>
      <xdr:colOff>16631</xdr:colOff>
      <xdr:row>21</xdr:row>
      <xdr:rowOff>169334</xdr:rowOff>
    </xdr:to>
    <xdr:sp macro="" textlink="">
      <xdr:nvSpPr>
        <xdr:cNvPr id="4" name="吹き出し: 角を丸めた四角形 8">
          <a:extLst>
            <a:ext uri="{FF2B5EF4-FFF2-40B4-BE49-F238E27FC236}">
              <a16:creationId xmlns:a16="http://schemas.microsoft.com/office/drawing/2014/main" id="{00000000-0008-0000-0600-000009000000}"/>
            </a:ext>
          </a:extLst>
        </xdr:cNvPr>
        <xdr:cNvSpPr/>
      </xdr:nvSpPr>
      <xdr:spPr>
        <a:xfrm>
          <a:off x="9647727" y="1765904"/>
          <a:ext cx="4487071" cy="2795513"/>
        </a:xfrm>
        <a:prstGeom prst="wedgeRoundRectCallout">
          <a:avLst>
            <a:gd name="adj1" fmla="val -47800"/>
            <a:gd name="adj2" fmla="val 214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2400">
              <a:solidFill>
                <a:srgbClr val="FF0000"/>
              </a:solidFill>
              <a:effectLst/>
              <a:latin typeface="+mn-lt"/>
              <a:ea typeface="+mn-ea"/>
              <a:cs typeface="+mn-cs"/>
            </a:rPr>
            <a:t>２．様式１</a:t>
          </a:r>
          <a:r>
            <a:rPr lang="en-US" altLang="ja-JP" sz="2400">
              <a:solidFill>
                <a:srgbClr val="FF0000"/>
              </a:solidFill>
              <a:effectLst/>
              <a:latin typeface="+mn-lt"/>
              <a:ea typeface="+mn-ea"/>
              <a:cs typeface="+mn-cs"/>
            </a:rPr>
            <a:t>-2</a:t>
          </a:r>
          <a:r>
            <a:rPr lang="ja-JP" altLang="en-US" sz="2400">
              <a:solidFill>
                <a:srgbClr val="FF0000"/>
              </a:solidFill>
              <a:effectLst/>
              <a:latin typeface="+mn-lt"/>
              <a:ea typeface="+mn-ea"/>
              <a:cs typeface="+mn-cs"/>
            </a:rPr>
            <a:t>（事業計画書）から自動転記させています。</a:t>
          </a:r>
          <a:endParaRPr lang="en-US" altLang="ja-JP" sz="2400">
            <a:solidFill>
              <a:srgbClr val="FF0000"/>
            </a:solidFill>
            <a:effectLst/>
            <a:latin typeface="+mn-lt"/>
            <a:ea typeface="+mn-ea"/>
            <a:cs typeface="+mn-cs"/>
          </a:endParaRPr>
        </a:p>
        <a:p>
          <a:pPr eaLnBrk="1" fontAlgn="auto" latinLnBrk="0" hangingPunct="1"/>
          <a:endParaRPr lang="en-US" altLang="ja-JP" sz="2400">
            <a:solidFill>
              <a:srgbClr val="FF0000"/>
            </a:solidFill>
            <a:effectLst/>
            <a:latin typeface="+mn-lt"/>
            <a:ea typeface="+mn-ea"/>
            <a:cs typeface="+mn-cs"/>
          </a:endParaRPr>
        </a:p>
        <a:p>
          <a:pPr eaLnBrk="1" fontAlgn="auto" latinLnBrk="0" hangingPunct="1"/>
          <a:r>
            <a:rPr lang="en-US" altLang="ja-JP" sz="2400">
              <a:solidFill>
                <a:srgbClr val="FF0000"/>
              </a:solidFill>
              <a:effectLst/>
              <a:latin typeface="+mn-lt"/>
              <a:ea typeface="+mn-ea"/>
              <a:cs typeface="+mn-cs"/>
            </a:rPr>
            <a:t>※</a:t>
          </a:r>
          <a:r>
            <a:rPr lang="ja-JP" altLang="en-US" sz="2400">
              <a:solidFill>
                <a:srgbClr val="FF0000"/>
              </a:solidFill>
              <a:effectLst/>
              <a:latin typeface="+mn-lt"/>
              <a:ea typeface="+mn-ea"/>
              <a:cs typeface="+mn-cs"/>
            </a:rPr>
            <a:t>利用人数のみ入力してください。</a:t>
          </a:r>
          <a:endParaRPr lang="ja-JP" altLang="ja-JP" sz="4800">
            <a:solidFill>
              <a:srgbClr val="FF0000"/>
            </a:solidFill>
            <a:effectLst/>
          </a:endParaRPr>
        </a:p>
      </xdr:txBody>
    </xdr:sp>
    <xdr:clientData/>
  </xdr:twoCellAnchor>
  <xdr:twoCellAnchor>
    <xdr:from>
      <xdr:col>9</xdr:col>
      <xdr:colOff>323272</xdr:colOff>
      <xdr:row>29</xdr:row>
      <xdr:rowOff>23091</xdr:rowOff>
    </xdr:from>
    <xdr:to>
      <xdr:col>10</xdr:col>
      <xdr:colOff>380230</xdr:colOff>
      <xdr:row>40</xdr:row>
      <xdr:rowOff>92364</xdr:rowOff>
    </xdr:to>
    <xdr:sp macro="" textlink="">
      <xdr:nvSpPr>
        <xdr:cNvPr id="5" name="右中かっこ 4">
          <a:extLst>
            <a:ext uri="{FF2B5EF4-FFF2-40B4-BE49-F238E27FC236}">
              <a16:creationId xmlns:a16="http://schemas.microsoft.com/office/drawing/2014/main" id="{00000000-0008-0000-0600-000006000000}"/>
            </a:ext>
          </a:extLst>
        </xdr:cNvPr>
        <xdr:cNvSpPr/>
      </xdr:nvSpPr>
      <xdr:spPr>
        <a:xfrm>
          <a:off x="8222672" y="5699991"/>
          <a:ext cx="577658" cy="2583873"/>
        </a:xfrm>
        <a:prstGeom prst="rightBrace">
          <a:avLst>
            <a:gd name="adj1" fmla="val 8333"/>
            <a:gd name="adj2" fmla="val 47941"/>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544423</xdr:colOff>
      <xdr:row>30</xdr:row>
      <xdr:rowOff>18418</xdr:rowOff>
    </xdr:from>
    <xdr:to>
      <xdr:col>14</xdr:col>
      <xdr:colOff>631976</xdr:colOff>
      <xdr:row>39</xdr:row>
      <xdr:rowOff>148167</xdr:rowOff>
    </xdr:to>
    <xdr:sp macro="" textlink="">
      <xdr:nvSpPr>
        <xdr:cNvPr id="6" name="吹き出し: 角を丸めた四角形 8">
          <a:extLst>
            <a:ext uri="{FF2B5EF4-FFF2-40B4-BE49-F238E27FC236}">
              <a16:creationId xmlns:a16="http://schemas.microsoft.com/office/drawing/2014/main" id="{00000000-0008-0000-0600-000009000000}"/>
            </a:ext>
          </a:extLst>
        </xdr:cNvPr>
        <xdr:cNvSpPr/>
      </xdr:nvSpPr>
      <xdr:spPr>
        <a:xfrm>
          <a:off x="9762506" y="6379001"/>
          <a:ext cx="3611803" cy="2225249"/>
        </a:xfrm>
        <a:prstGeom prst="wedgeRoundRectCallout">
          <a:avLst>
            <a:gd name="adj1" fmla="val -47800"/>
            <a:gd name="adj2" fmla="val 214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2400">
              <a:solidFill>
                <a:srgbClr val="FF0000"/>
              </a:solidFill>
              <a:effectLst/>
              <a:latin typeface="+mn-lt"/>
              <a:ea typeface="+mn-ea"/>
              <a:cs typeface="+mn-cs"/>
            </a:rPr>
            <a:t>兵庫県</a:t>
          </a:r>
          <a:r>
            <a:rPr lang="ja-JP" altLang="en-US" sz="2400">
              <a:solidFill>
                <a:srgbClr val="FF0000"/>
              </a:solidFill>
              <a:effectLst/>
              <a:latin typeface="+mn-lt"/>
              <a:ea typeface="+mn-ea"/>
              <a:cs typeface="+mn-cs"/>
            </a:rPr>
            <a:t>の</a:t>
          </a:r>
          <a:r>
            <a:rPr lang="ja-JP" altLang="ja-JP" sz="2400">
              <a:solidFill>
                <a:srgbClr val="FF0000"/>
              </a:solidFill>
              <a:effectLst/>
              <a:latin typeface="+mn-lt"/>
              <a:ea typeface="+mn-ea"/>
              <a:cs typeface="+mn-cs"/>
            </a:rPr>
            <a:t>申請様式（県様式１）の延べ人月数を</a:t>
          </a:r>
        </a:p>
        <a:p>
          <a:r>
            <a:rPr lang="ja-JP" altLang="ja-JP" sz="2400">
              <a:solidFill>
                <a:srgbClr val="FF0000"/>
              </a:solidFill>
              <a:effectLst/>
              <a:latin typeface="+mn-lt"/>
              <a:ea typeface="+mn-ea"/>
              <a:cs typeface="+mn-cs"/>
            </a:rPr>
            <a:t>コピー＆ペーストしてください</a:t>
          </a:r>
          <a:r>
            <a:rPr kumimoji="1" lang="ja-JP" altLang="ja-JP" sz="1000" i="0">
              <a:solidFill>
                <a:srgbClr val="FF0000"/>
              </a:solidFill>
              <a:effectLst/>
              <a:latin typeface="+mn-lt"/>
              <a:ea typeface="+mn-ea"/>
              <a:cs typeface="+mn-cs"/>
            </a:rPr>
            <a:t>。</a:t>
          </a:r>
          <a:endParaRPr lang="ja-JP" altLang="ja-JP" sz="24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276225</xdr:colOff>
      <xdr:row>18</xdr:row>
      <xdr:rowOff>190500</xdr:rowOff>
    </xdr:from>
    <xdr:to>
      <xdr:col>25</xdr:col>
      <xdr:colOff>157163</xdr:colOff>
      <xdr:row>20</xdr:row>
      <xdr:rowOff>228600</xdr:rowOff>
    </xdr:to>
    <xdr:sp macro="" textlink="">
      <xdr:nvSpPr>
        <xdr:cNvPr id="2" name="吹き出し: 角を丸めた四角形 8">
          <a:extLst>
            <a:ext uri="{FF2B5EF4-FFF2-40B4-BE49-F238E27FC236}">
              <a16:creationId xmlns:a16="http://schemas.microsoft.com/office/drawing/2014/main" id="{00000000-0008-0000-0A00-000009000000}"/>
            </a:ext>
          </a:extLst>
        </xdr:cNvPr>
        <xdr:cNvSpPr/>
      </xdr:nvSpPr>
      <xdr:spPr>
        <a:xfrm>
          <a:off x="7200900" y="5915025"/>
          <a:ext cx="6738938" cy="800100"/>
        </a:xfrm>
        <a:prstGeom prst="wedgeRoundRectCallout">
          <a:avLst>
            <a:gd name="adj1" fmla="val -57540"/>
            <a:gd name="adj2" fmla="val -1351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solidFill>
              <a:latin typeface="ＭＳ ゴシック" panose="020B0609070205080204" pitchFamily="49" charset="-128"/>
              <a:ea typeface="ＭＳ ゴシック" panose="020B0609070205080204" pitchFamily="49" charset="-128"/>
            </a:rPr>
            <a:t>交付決定通知日・番号が正しく入力されているか確認してください</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（「変更申請基本情報」で入力した情報が転記されます）。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65809</xdr:colOff>
      <xdr:row>4</xdr:row>
      <xdr:rowOff>367145</xdr:rowOff>
    </xdr:from>
    <xdr:to>
      <xdr:col>21</xdr:col>
      <xdr:colOff>9525</xdr:colOff>
      <xdr:row>11</xdr:row>
      <xdr:rowOff>241341</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6657109" y="1272020"/>
          <a:ext cx="4391891" cy="2017321"/>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このシートは一部自動転記されるので、日付と廃止理由、中止期日を入力してください。</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929640</xdr:colOff>
      <xdr:row>10</xdr:row>
      <xdr:rowOff>49530</xdr:rowOff>
    </xdr:from>
    <xdr:to>
      <xdr:col>5</xdr:col>
      <xdr:colOff>737235</xdr:colOff>
      <xdr:row>21</xdr:row>
      <xdr:rowOff>136072</xdr:rowOff>
    </xdr:to>
    <xdr:sp macro="" textlink="">
      <xdr:nvSpPr>
        <xdr:cNvPr id="4" name="吹き出し: 角を丸めた四角形 3">
          <a:extLst>
            <a:ext uri="{FF2B5EF4-FFF2-40B4-BE49-F238E27FC236}">
              <a16:creationId xmlns:a16="http://schemas.microsoft.com/office/drawing/2014/main" id="{00000000-0008-0000-0800-000004000000}"/>
            </a:ext>
          </a:extLst>
        </xdr:cNvPr>
        <xdr:cNvSpPr/>
      </xdr:nvSpPr>
      <xdr:spPr>
        <a:xfrm>
          <a:off x="1392283" y="3151959"/>
          <a:ext cx="8325666" cy="1882684"/>
        </a:xfrm>
        <a:prstGeom prst="wedgeRoundRectCallout">
          <a:avLst>
            <a:gd name="adj1" fmla="val -20469"/>
            <a:gd name="adj2" fmla="val -85684"/>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ＭＳ ゴシック" panose="020B0609070205080204" pitchFamily="49" charset="-128"/>
              <a:ea typeface="ＭＳ ゴシック" panose="020B0609070205080204" pitchFamily="49" charset="-128"/>
            </a:rPr>
            <a:t>実績報告時に交付決定通知の内容を入力してください。</a:t>
          </a:r>
          <a:endParaRPr kumimoji="1" lang="en-US" altLang="ja-JP" sz="2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400">
              <a:solidFill>
                <a:schemeClr val="tx1"/>
              </a:solidFill>
              <a:latin typeface="ＭＳ ゴシック" panose="020B0609070205080204" pitchFamily="49" charset="-128"/>
              <a:ea typeface="ＭＳ ゴシック" panose="020B0609070205080204" pitchFamily="49" charset="-128"/>
            </a:rPr>
            <a:t>変更申請をしている場合は、変更決定通知の内容を入力してください。</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15240</xdr:colOff>
      <xdr:row>8</xdr:row>
      <xdr:rowOff>22860</xdr:rowOff>
    </xdr:from>
    <xdr:to>
      <xdr:col>22</xdr:col>
      <xdr:colOff>62866</xdr:colOff>
      <xdr:row>10</xdr:row>
      <xdr:rowOff>152400</xdr:rowOff>
    </xdr:to>
    <xdr:sp macro="" textlink="">
      <xdr:nvSpPr>
        <xdr:cNvPr id="8" name="吹き出し: 角を丸めた四角形 7">
          <a:extLst>
            <a:ext uri="{FF2B5EF4-FFF2-40B4-BE49-F238E27FC236}">
              <a16:creationId xmlns:a16="http://schemas.microsoft.com/office/drawing/2014/main" id="{00000000-0008-0000-0A00-000008000000}"/>
            </a:ext>
          </a:extLst>
        </xdr:cNvPr>
        <xdr:cNvSpPr/>
      </xdr:nvSpPr>
      <xdr:spPr>
        <a:xfrm>
          <a:off x="6522720" y="2453640"/>
          <a:ext cx="3750946" cy="647700"/>
        </a:xfrm>
        <a:prstGeom prst="wedgeRoundRectCallout">
          <a:avLst>
            <a:gd name="adj1" fmla="val -56702"/>
            <a:gd name="adj2" fmla="val -8701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実績報告</a:t>
          </a:r>
          <a:r>
            <a:rPr kumimoji="1" lang="ja-JP" altLang="en-US" sz="1100" b="0">
              <a:solidFill>
                <a:schemeClr val="tx1"/>
              </a:solidFill>
              <a:latin typeface="ＭＳ ゴシック" panose="020B0609070205080204" pitchFamily="49" charset="-128"/>
              <a:ea typeface="ＭＳ ゴシック" panose="020B0609070205080204" pitchFamily="49" charset="-128"/>
            </a:rPr>
            <a:t>書提出年月日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r>
            <a:rPr kumimoji="1" lang="ja-JP" altLang="en-US" sz="1100" b="0">
              <a:solidFill>
                <a:srgbClr val="FF0000"/>
              </a:solidFill>
              <a:latin typeface="ＭＳ ゴシック" panose="020B0609070205080204" pitchFamily="49" charset="-128"/>
              <a:ea typeface="ＭＳ ゴシック" panose="020B0609070205080204" pitchFamily="49" charset="-128"/>
            </a:rPr>
            <a:t>事務処理の都合上、日付を指定</a:t>
          </a:r>
          <a:r>
            <a:rPr kumimoji="1" lang="ja-JP" altLang="en-US" sz="1100" b="0">
              <a:solidFill>
                <a:schemeClr val="tx1"/>
              </a:solidFill>
              <a:latin typeface="ＭＳ ゴシック" panose="020B0609070205080204" pitchFamily="49" charset="-128"/>
              <a:ea typeface="ＭＳ ゴシック" panose="020B0609070205080204" pitchFamily="49" charset="-128"/>
            </a:rPr>
            <a:t>しています。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207168</xdr:colOff>
      <xdr:row>18</xdr:row>
      <xdr:rowOff>185397</xdr:rowOff>
    </xdr:from>
    <xdr:to>
      <xdr:col>23</xdr:col>
      <xdr:colOff>278379</xdr:colOff>
      <xdr:row>20</xdr:row>
      <xdr:rowOff>223497</xdr:rowOff>
    </xdr:to>
    <xdr:sp macro="" textlink="">
      <xdr:nvSpPr>
        <xdr:cNvPr id="9" name="吹き出し: 角を丸めた四角形 8">
          <a:extLst>
            <a:ext uri="{FF2B5EF4-FFF2-40B4-BE49-F238E27FC236}">
              <a16:creationId xmlns:a16="http://schemas.microsoft.com/office/drawing/2014/main" id="{00000000-0008-0000-0A00-000009000000}"/>
            </a:ext>
          </a:extLst>
        </xdr:cNvPr>
        <xdr:cNvSpPr/>
      </xdr:nvSpPr>
      <xdr:spPr>
        <a:xfrm>
          <a:off x="7452972" y="6257585"/>
          <a:ext cx="4893242" cy="803501"/>
        </a:xfrm>
        <a:prstGeom prst="wedgeRoundRectCallout">
          <a:avLst>
            <a:gd name="adj1" fmla="val -57540"/>
            <a:gd name="adj2" fmla="val -1351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solidFill>
              <a:latin typeface="ＭＳ ゴシック" panose="020B0609070205080204" pitchFamily="49" charset="-128"/>
              <a:ea typeface="ＭＳ ゴシック" panose="020B0609070205080204" pitchFamily="49" charset="-128"/>
            </a:rPr>
            <a:t>交付決定通知日・番号が正しく入力されているか確認してください（「実績報告基本情報」で入力した情報が転記されます）。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217715</xdr:colOff>
      <xdr:row>1</xdr:row>
      <xdr:rowOff>18143</xdr:rowOff>
    </xdr:from>
    <xdr:to>
      <xdr:col>24</xdr:col>
      <xdr:colOff>529236</xdr:colOff>
      <xdr:row>7</xdr:row>
      <xdr:rowOff>3917</xdr:rowOff>
    </xdr:to>
    <xdr:sp macro="" textlink="">
      <xdr:nvSpPr>
        <xdr:cNvPr id="10" name="吹き出し: 角を丸めた四角形 2">
          <a:extLst>
            <a:ext uri="{FF2B5EF4-FFF2-40B4-BE49-F238E27FC236}">
              <a16:creationId xmlns:a16="http://schemas.microsoft.com/office/drawing/2014/main" id="{00000000-0008-0000-0300-000003000000}"/>
            </a:ext>
          </a:extLst>
        </xdr:cNvPr>
        <xdr:cNvSpPr/>
      </xdr:nvSpPr>
      <xdr:spPr>
        <a:xfrm>
          <a:off x="6594929" y="235857"/>
          <a:ext cx="5627378" cy="2026846"/>
        </a:xfrm>
        <a:prstGeom prst="wedgeRoundRectCallout">
          <a:avLst>
            <a:gd name="adj1" fmla="val -47800"/>
            <a:gd name="adj2" fmla="val 21428"/>
            <a:gd name="adj3" fmla="val 16667"/>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K39"/>
  <sheetViews>
    <sheetView view="pageBreakPreview" zoomScaleNormal="100" zoomScaleSheetLayoutView="100" workbookViewId="0">
      <selection activeCell="D7" sqref="D7"/>
    </sheetView>
  </sheetViews>
  <sheetFormatPr defaultColWidth="9" defaultRowHeight="13.5"/>
  <cols>
    <col min="1" max="1" width="1.625" style="4" customWidth="1"/>
    <col min="2" max="2" width="4.875" style="4" customWidth="1"/>
    <col min="3" max="3" width="30.625" style="4" customWidth="1"/>
    <col min="4" max="4" width="57.75" style="4" customWidth="1"/>
    <col min="5" max="5" width="28.125" style="43" customWidth="1"/>
    <col min="6" max="6" width="95.375" style="4" customWidth="1"/>
    <col min="7" max="7" width="3.625" style="4" customWidth="1"/>
    <col min="8" max="16384" width="9" style="4"/>
  </cols>
  <sheetData>
    <row r="1" spans="1:11" ht="105.6" customHeight="1"/>
    <row r="2" spans="1:11" ht="25.5" customHeight="1">
      <c r="A2" s="46"/>
      <c r="B2" s="302" t="s">
        <v>216</v>
      </c>
      <c r="C2" s="302"/>
      <c r="D2" s="302"/>
      <c r="E2" s="41"/>
      <c r="F2" s="22"/>
    </row>
    <row r="3" spans="1:11" ht="25.5" customHeight="1" thickBot="1">
      <c r="A3" s="46"/>
      <c r="B3" s="52"/>
      <c r="C3" s="52"/>
      <c r="D3" s="52"/>
      <c r="E3" s="41"/>
      <c r="F3" s="22"/>
    </row>
    <row r="4" spans="1:11" ht="30" customHeight="1" thickBot="1">
      <c r="B4" s="303" t="s">
        <v>1</v>
      </c>
      <c r="C4" s="304"/>
      <c r="D4" s="53" t="s">
        <v>2</v>
      </c>
      <c r="E4" s="99" t="s">
        <v>46</v>
      </c>
      <c r="F4" s="44" t="s">
        <v>3</v>
      </c>
      <c r="J4" s="3"/>
      <c r="K4" s="3"/>
    </row>
    <row r="5" spans="1:11" ht="30" customHeight="1">
      <c r="B5" s="315" t="s">
        <v>36</v>
      </c>
      <c r="C5" s="55" t="s">
        <v>4</v>
      </c>
      <c r="D5" s="61"/>
      <c r="E5" s="74" t="s">
        <v>195</v>
      </c>
      <c r="F5" s="70" t="s">
        <v>196</v>
      </c>
      <c r="G5" s="31"/>
      <c r="J5" s="3"/>
      <c r="K5" s="3"/>
    </row>
    <row r="6" spans="1:11" ht="30" customHeight="1">
      <c r="B6" s="310"/>
      <c r="C6" s="54" t="s">
        <v>29</v>
      </c>
      <c r="D6" s="61"/>
      <c r="E6" s="75" t="s">
        <v>197</v>
      </c>
      <c r="F6" s="71" t="s">
        <v>198</v>
      </c>
      <c r="J6" s="3"/>
      <c r="K6" s="3"/>
    </row>
    <row r="7" spans="1:11" ht="30" customHeight="1">
      <c r="B7" s="310"/>
      <c r="C7" s="54" t="s">
        <v>30</v>
      </c>
      <c r="D7" s="61"/>
      <c r="E7" s="101" t="s">
        <v>199</v>
      </c>
      <c r="F7" s="71" t="s">
        <v>200</v>
      </c>
      <c r="J7" s="3"/>
      <c r="K7" s="3"/>
    </row>
    <row r="8" spans="1:11" ht="30" customHeight="1">
      <c r="B8" s="310"/>
      <c r="C8" s="54" t="s">
        <v>21</v>
      </c>
      <c r="D8" s="64"/>
      <c r="E8" s="76" t="s">
        <v>201</v>
      </c>
      <c r="F8" s="72" t="s">
        <v>198</v>
      </c>
      <c r="J8" s="3"/>
      <c r="K8" s="3"/>
    </row>
    <row r="9" spans="1:11" ht="30" customHeight="1">
      <c r="B9" s="310"/>
      <c r="C9" s="54" t="s">
        <v>186</v>
      </c>
      <c r="D9" s="61"/>
      <c r="E9" s="76" t="s">
        <v>202</v>
      </c>
      <c r="F9" s="72" t="s">
        <v>203</v>
      </c>
      <c r="J9" s="3"/>
      <c r="K9" s="3"/>
    </row>
    <row r="10" spans="1:11" ht="30" customHeight="1" thickBot="1">
      <c r="B10" s="316"/>
      <c r="C10" s="56" t="s">
        <v>187</v>
      </c>
      <c r="D10" s="62"/>
      <c r="E10" s="282" t="s">
        <v>204</v>
      </c>
      <c r="F10" s="283" t="s">
        <v>205</v>
      </c>
      <c r="J10" s="3"/>
      <c r="K10" s="3"/>
    </row>
    <row r="11" spans="1:11" ht="30" customHeight="1">
      <c r="B11" s="280"/>
      <c r="C11" s="284" t="s">
        <v>194</v>
      </c>
      <c r="D11" s="281"/>
      <c r="E11" s="78" t="s">
        <v>206</v>
      </c>
      <c r="F11" s="279"/>
      <c r="J11" s="3"/>
      <c r="K11" s="3"/>
    </row>
    <row r="12" spans="1:11" ht="30" customHeight="1">
      <c r="B12" s="310" t="s">
        <v>37</v>
      </c>
      <c r="C12" s="54" t="s">
        <v>188</v>
      </c>
      <c r="D12" s="61"/>
      <c r="E12" s="75" t="s">
        <v>197</v>
      </c>
      <c r="F12" s="300" t="s">
        <v>209</v>
      </c>
      <c r="J12" s="3"/>
      <c r="K12" s="3"/>
    </row>
    <row r="13" spans="1:11" ht="30" customHeight="1">
      <c r="B13" s="311"/>
      <c r="C13" s="54" t="s">
        <v>185</v>
      </c>
      <c r="D13" s="61"/>
      <c r="E13" s="101" t="s">
        <v>199</v>
      </c>
      <c r="F13" s="300"/>
      <c r="J13" s="3"/>
      <c r="K13" s="3"/>
    </row>
    <row r="14" spans="1:11" ht="30" customHeight="1">
      <c r="B14" s="311"/>
      <c r="C14" s="54" t="s">
        <v>189</v>
      </c>
      <c r="D14" s="61"/>
      <c r="E14" s="181" t="s">
        <v>206</v>
      </c>
      <c r="F14" s="300"/>
      <c r="J14" s="3"/>
      <c r="K14" s="3"/>
    </row>
    <row r="15" spans="1:11" ht="30" customHeight="1">
      <c r="B15" s="311"/>
      <c r="C15" s="54" t="s">
        <v>190</v>
      </c>
      <c r="D15" s="61"/>
      <c r="E15" s="181" t="s">
        <v>207</v>
      </c>
      <c r="F15" s="300"/>
      <c r="J15" s="3"/>
      <c r="K15" s="3"/>
    </row>
    <row r="16" spans="1:11" ht="30" customHeight="1">
      <c r="B16" s="311"/>
      <c r="C16" s="54" t="s">
        <v>191</v>
      </c>
      <c r="D16" s="61"/>
      <c r="E16" s="78" t="s">
        <v>208</v>
      </c>
      <c r="F16" s="300"/>
      <c r="J16" s="3"/>
      <c r="K16" s="3"/>
    </row>
    <row r="17" spans="2:11" ht="30" customHeight="1">
      <c r="B17" s="311"/>
      <c r="C17" s="54" t="s">
        <v>192</v>
      </c>
      <c r="D17" s="64"/>
      <c r="E17" s="76" t="s">
        <v>201</v>
      </c>
      <c r="F17" s="300"/>
      <c r="G17" s="3"/>
      <c r="H17" s="3"/>
      <c r="I17" s="3"/>
      <c r="J17" s="3"/>
      <c r="K17" s="3"/>
    </row>
    <row r="18" spans="2:11" ht="30" customHeight="1" thickBot="1">
      <c r="B18" s="312"/>
      <c r="C18" s="56" t="s">
        <v>193</v>
      </c>
      <c r="D18" s="100"/>
      <c r="E18" s="77" t="s">
        <v>204</v>
      </c>
      <c r="F18" s="301"/>
    </row>
    <row r="19" spans="2:11" ht="30" customHeight="1">
      <c r="B19" s="305" t="s">
        <v>38</v>
      </c>
      <c r="C19" s="57" t="s">
        <v>28</v>
      </c>
      <c r="D19" s="63"/>
      <c r="E19" s="180" t="s">
        <v>107</v>
      </c>
      <c r="F19" s="102" t="s">
        <v>106</v>
      </c>
      <c r="J19" s="3"/>
      <c r="K19" s="3"/>
    </row>
    <row r="20" spans="2:11" ht="30" customHeight="1">
      <c r="B20" s="306"/>
      <c r="C20" s="182" t="s">
        <v>109</v>
      </c>
      <c r="D20" s="183"/>
      <c r="E20" s="101">
        <v>1688</v>
      </c>
      <c r="F20" s="184" t="s">
        <v>111</v>
      </c>
      <c r="J20" s="3"/>
      <c r="K20" s="3"/>
    </row>
    <row r="21" spans="2:11" ht="30" customHeight="1">
      <c r="B21" s="307"/>
      <c r="C21" s="58" t="s">
        <v>27</v>
      </c>
      <c r="D21" s="64"/>
      <c r="E21" s="101" t="s">
        <v>108</v>
      </c>
      <c r="F21" s="103" t="s">
        <v>50</v>
      </c>
      <c r="J21" s="3"/>
      <c r="K21" s="3"/>
    </row>
    <row r="22" spans="2:11" ht="30" customHeight="1">
      <c r="B22" s="307"/>
      <c r="C22" s="58" t="s">
        <v>110</v>
      </c>
      <c r="D22" s="64"/>
      <c r="E22" s="101">
        <v>66</v>
      </c>
      <c r="F22" s="184" t="s">
        <v>112</v>
      </c>
      <c r="J22" s="3"/>
      <c r="K22" s="3"/>
    </row>
    <row r="23" spans="2:11" ht="30" customHeight="1">
      <c r="B23" s="308"/>
      <c r="C23" s="59" t="s">
        <v>22</v>
      </c>
      <c r="D23" s="61"/>
      <c r="E23" s="75" t="s">
        <v>23</v>
      </c>
      <c r="F23" s="265"/>
      <c r="J23" s="3"/>
      <c r="K23" s="3"/>
    </row>
    <row r="24" spans="2:11" ht="30" customHeight="1">
      <c r="B24" s="308"/>
      <c r="C24" s="59" t="s">
        <v>24</v>
      </c>
      <c r="D24" s="64"/>
      <c r="E24" s="74" t="s">
        <v>25</v>
      </c>
      <c r="F24" s="265"/>
      <c r="J24" s="3"/>
      <c r="K24" s="3"/>
    </row>
    <row r="25" spans="2:11" ht="30" customHeight="1">
      <c r="B25" s="308"/>
      <c r="C25" s="59" t="s">
        <v>15</v>
      </c>
      <c r="D25" s="61"/>
      <c r="E25" s="78" t="s">
        <v>31</v>
      </c>
      <c r="F25" s="313" t="s">
        <v>176</v>
      </c>
      <c r="J25" s="3"/>
      <c r="K25" s="3"/>
    </row>
    <row r="26" spans="2:11" ht="30" customHeight="1" thickBot="1">
      <c r="B26" s="309"/>
      <c r="C26" s="60" t="s">
        <v>16</v>
      </c>
      <c r="D26" s="62"/>
      <c r="E26" s="188" t="s">
        <v>32</v>
      </c>
      <c r="F26" s="314"/>
      <c r="J26" s="3"/>
      <c r="K26" s="3"/>
    </row>
    <row r="27" spans="2:11" ht="14.25">
      <c r="C27" s="3"/>
      <c r="D27" s="3"/>
      <c r="E27" s="42"/>
      <c r="F27" s="6"/>
    </row>
    <row r="28" spans="2:11" ht="14.25">
      <c r="C28" s="3"/>
      <c r="D28" s="3"/>
      <c r="E28" s="42"/>
      <c r="F28" s="7"/>
    </row>
    <row r="29" spans="2:11" ht="14.25">
      <c r="F29" s="6"/>
    </row>
    <row r="30" spans="2:11" ht="14.25">
      <c r="F30" s="6"/>
    </row>
    <row r="31" spans="2:11">
      <c r="F31" s="21"/>
    </row>
    <row r="32" spans="2:11">
      <c r="F32" s="8"/>
    </row>
    <row r="33" spans="6:6">
      <c r="F33" s="5"/>
    </row>
    <row r="34" spans="6:6">
      <c r="F34" s="3"/>
    </row>
    <row r="35" spans="6:6">
      <c r="F35" s="3"/>
    </row>
    <row r="36" spans="6:6">
      <c r="F36" s="3"/>
    </row>
    <row r="37" spans="6:6">
      <c r="F37" s="3"/>
    </row>
    <row r="38" spans="6:6">
      <c r="F38" s="3"/>
    </row>
    <row r="39" spans="6:6">
      <c r="F39" s="3"/>
    </row>
  </sheetData>
  <mergeCells count="7">
    <mergeCell ref="F12:F18"/>
    <mergeCell ref="B2:D2"/>
    <mergeCell ref="B4:C4"/>
    <mergeCell ref="B19:B26"/>
    <mergeCell ref="B12:B18"/>
    <mergeCell ref="F25:F26"/>
    <mergeCell ref="B5:B10"/>
  </mergeCells>
  <phoneticPr fontId="5"/>
  <printOptions horizontalCentered="1"/>
  <pageMargins left="0" right="0" top="0.35433070866141736"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P30"/>
  <sheetViews>
    <sheetView tabSelected="1" view="pageBreakPreview" zoomScale="112" zoomScaleNormal="100" zoomScaleSheetLayoutView="112" workbookViewId="0">
      <selection activeCell="A5" sqref="A5:O5"/>
    </sheetView>
  </sheetViews>
  <sheetFormatPr defaultColWidth="9" defaultRowHeight="13.5"/>
  <cols>
    <col min="1" max="2" width="4.375" style="9" customWidth="1"/>
    <col min="3" max="3" width="16.625" style="9" customWidth="1"/>
    <col min="4" max="4" width="5" style="9" customWidth="1"/>
    <col min="5" max="5" width="7.375" style="9" customWidth="1"/>
    <col min="6" max="6" width="11.625" style="9" customWidth="1"/>
    <col min="7" max="7" width="2.75" style="9" customWidth="1"/>
    <col min="8" max="8" width="6.375" style="9" customWidth="1"/>
    <col min="9" max="9" width="6.125" style="9" customWidth="1"/>
    <col min="10" max="16" width="4.375" style="9" customWidth="1"/>
    <col min="17" max="16384" width="9" style="9"/>
  </cols>
  <sheetData>
    <row r="1" spans="1:16" s="1" customFormat="1" ht="17.25" customHeight="1">
      <c r="B1" s="324"/>
      <c r="C1" s="324"/>
      <c r="D1" s="324"/>
      <c r="E1" s="324"/>
      <c r="F1" s="324"/>
      <c r="G1" s="324"/>
      <c r="H1" s="324"/>
      <c r="I1" s="324"/>
      <c r="J1" s="324"/>
      <c r="K1" s="324"/>
      <c r="L1" s="324"/>
      <c r="M1" s="324"/>
      <c r="N1" s="66"/>
      <c r="O1" s="66"/>
      <c r="P1" s="2"/>
    </row>
    <row r="3" spans="1:16" ht="21" customHeight="1">
      <c r="B3" s="10" t="s">
        <v>183</v>
      </c>
      <c r="C3" s="10"/>
      <c r="D3" s="10"/>
      <c r="E3" s="10"/>
      <c r="F3" s="10"/>
      <c r="G3" s="10"/>
      <c r="H3" s="10"/>
      <c r="I3" s="10"/>
      <c r="J3" s="10"/>
      <c r="K3" s="10"/>
      <c r="L3" s="10"/>
      <c r="M3" s="10" t="s">
        <v>143</v>
      </c>
      <c r="N3" s="10"/>
      <c r="O3" s="10"/>
    </row>
    <row r="4" spans="1:16" ht="24.95" customHeight="1">
      <c r="B4" s="37"/>
      <c r="C4" s="37"/>
      <c r="D4" s="37"/>
      <c r="E4" s="37"/>
      <c r="F4" s="37"/>
      <c r="G4" s="37"/>
      <c r="H4" s="37"/>
      <c r="I4" s="37"/>
      <c r="J4" s="37"/>
      <c r="K4" s="37"/>
      <c r="L4" s="37"/>
      <c r="M4" s="37"/>
      <c r="N4" s="25"/>
      <c r="O4" s="25"/>
    </row>
    <row r="5" spans="1:16" ht="57.95" customHeight="1">
      <c r="A5" s="327" t="s">
        <v>223</v>
      </c>
      <c r="B5" s="328"/>
      <c r="C5" s="328"/>
      <c r="D5" s="328"/>
      <c r="E5" s="328"/>
      <c r="F5" s="328"/>
      <c r="G5" s="328"/>
      <c r="H5" s="328"/>
      <c r="I5" s="328"/>
      <c r="J5" s="328"/>
      <c r="K5" s="328"/>
      <c r="L5" s="328"/>
      <c r="M5" s="328"/>
      <c r="N5" s="328"/>
      <c r="O5" s="328"/>
    </row>
    <row r="6" spans="1:16" ht="18.600000000000001" customHeight="1">
      <c r="B6" s="37"/>
      <c r="C6" s="37"/>
      <c r="D6" s="37"/>
      <c r="E6" s="37"/>
      <c r="F6" s="37"/>
      <c r="G6" s="37"/>
      <c r="H6" s="37"/>
      <c r="I6" s="37"/>
      <c r="J6" s="37"/>
      <c r="K6" s="37"/>
      <c r="L6" s="37"/>
      <c r="M6" s="37"/>
      <c r="N6" s="25"/>
      <c r="O6" s="25"/>
    </row>
    <row r="7" spans="1:16" ht="25.5" customHeight="1">
      <c r="B7" s="10"/>
      <c r="C7" s="10"/>
      <c r="D7" s="10"/>
      <c r="E7" s="10"/>
      <c r="F7" s="10"/>
      <c r="G7" s="10"/>
      <c r="H7" s="10"/>
      <c r="I7" s="438">
        <v>46112</v>
      </c>
      <c r="J7" s="438"/>
      <c r="K7" s="438"/>
      <c r="L7" s="438"/>
      <c r="M7" s="438"/>
      <c r="N7" s="246"/>
      <c r="O7" s="34"/>
    </row>
    <row r="8" spans="1:16" ht="19.5" customHeight="1">
      <c r="B8" s="10"/>
      <c r="C8" s="10"/>
      <c r="D8" s="10"/>
      <c r="E8" s="10"/>
      <c r="F8" s="23"/>
      <c r="G8" s="23"/>
      <c r="H8" s="35"/>
      <c r="I8" s="35"/>
      <c r="J8" s="35"/>
      <c r="K8" s="35"/>
      <c r="L8" s="35"/>
      <c r="M8" s="35"/>
      <c r="N8" s="35"/>
      <c r="O8" s="35"/>
    </row>
    <row r="9" spans="1:16">
      <c r="B9" s="10"/>
      <c r="C9" s="10"/>
      <c r="D9" s="10"/>
      <c r="E9" s="10" t="s">
        <v>5</v>
      </c>
      <c r="F9" s="13" t="s">
        <v>5</v>
      </c>
      <c r="G9" s="13"/>
      <c r="H9" s="13"/>
      <c r="I9" s="13"/>
      <c r="J9" s="13"/>
      <c r="K9" s="14"/>
      <c r="L9" s="14"/>
      <c r="M9" s="14"/>
      <c r="N9" s="14"/>
      <c r="O9" s="14"/>
    </row>
    <row r="10" spans="1:16" ht="27.75" customHeight="1">
      <c r="B10" s="33" t="s">
        <v>26</v>
      </c>
      <c r="C10" s="67" t="s">
        <v>115</v>
      </c>
      <c r="D10" s="48"/>
      <c r="E10" s="10"/>
      <c r="F10" s="10"/>
      <c r="G10" s="10"/>
      <c r="H10" s="10"/>
      <c r="I10" s="10"/>
      <c r="J10" s="10"/>
      <c r="K10" s="10"/>
      <c r="L10" s="10"/>
      <c r="M10" s="10"/>
      <c r="N10" s="10"/>
      <c r="O10" s="10"/>
    </row>
    <row r="11" spans="1:16" ht="28.5" customHeight="1">
      <c r="B11" s="10"/>
      <c r="C11" s="10"/>
      <c r="D11" s="10"/>
      <c r="E11" s="10"/>
      <c r="F11" s="10"/>
      <c r="G11" s="10"/>
      <c r="H11" s="10"/>
      <c r="I11" s="10"/>
      <c r="J11" s="10"/>
      <c r="K11" s="10"/>
      <c r="L11" s="10"/>
      <c r="M11" s="10"/>
      <c r="N11" s="10"/>
      <c r="O11" s="10"/>
    </row>
    <row r="12" spans="1:16" ht="30" customHeight="1">
      <c r="B12" s="10"/>
      <c r="C12" s="10"/>
      <c r="D12" s="10"/>
      <c r="E12" s="11"/>
      <c r="F12" s="319" t="s">
        <v>20</v>
      </c>
      <c r="G12" s="319"/>
      <c r="H12" s="320">
        <f>交付申請基本情報!D7</f>
        <v>0</v>
      </c>
      <c r="I12" s="320"/>
      <c r="J12" s="320"/>
      <c r="K12" s="320"/>
      <c r="L12" s="320"/>
      <c r="M12" s="320"/>
      <c r="N12" s="320"/>
      <c r="O12" s="320"/>
    </row>
    <row r="13" spans="1:16" ht="30" customHeight="1">
      <c r="B13" s="10"/>
      <c r="C13" s="10"/>
      <c r="D13" s="10"/>
      <c r="E13" s="11"/>
      <c r="F13" s="319" t="s">
        <v>212</v>
      </c>
      <c r="G13" s="319"/>
      <c r="H13" s="320">
        <f>交付申請基本情報!D5</f>
        <v>0</v>
      </c>
      <c r="I13" s="320"/>
      <c r="J13" s="320"/>
      <c r="K13" s="320"/>
      <c r="L13" s="320"/>
      <c r="M13" s="320"/>
      <c r="N13" s="320"/>
      <c r="O13" s="320"/>
    </row>
    <row r="14" spans="1:16" ht="30" customHeight="1">
      <c r="B14" s="10"/>
      <c r="C14" s="10" t="s">
        <v>0</v>
      </c>
      <c r="D14" s="10"/>
      <c r="E14" s="11"/>
      <c r="F14" s="319" t="s">
        <v>6</v>
      </c>
      <c r="G14" s="319"/>
      <c r="H14" s="320">
        <f>交付申請基本情報!$D$9</f>
        <v>0</v>
      </c>
      <c r="I14" s="320"/>
      <c r="J14" s="320"/>
      <c r="K14" s="320"/>
      <c r="L14" s="320"/>
      <c r="M14" s="320"/>
      <c r="N14" s="320"/>
      <c r="O14" s="320"/>
    </row>
    <row r="15" spans="1:16" ht="30" customHeight="1">
      <c r="B15" s="10"/>
      <c r="C15" s="10"/>
      <c r="D15" s="10"/>
      <c r="E15" s="11"/>
      <c r="F15" s="319" t="s">
        <v>34</v>
      </c>
      <c r="G15" s="319"/>
      <c r="H15" s="320">
        <f>交付申請基本情報!$D$8</f>
        <v>0</v>
      </c>
      <c r="I15" s="320"/>
      <c r="J15" s="320"/>
      <c r="K15" s="320"/>
      <c r="L15" s="320"/>
      <c r="M15" s="320"/>
      <c r="N15" s="320"/>
      <c r="O15" s="320"/>
    </row>
    <row r="16" spans="1:16" ht="30" customHeight="1">
      <c r="B16" s="10"/>
      <c r="C16" s="10"/>
      <c r="D16" s="10"/>
      <c r="E16" s="11"/>
      <c r="F16" s="321" t="s">
        <v>35</v>
      </c>
      <c r="G16" s="321"/>
      <c r="H16" s="320">
        <f>交付申請基本情報!$D$18</f>
        <v>0</v>
      </c>
      <c r="I16" s="320"/>
      <c r="J16" s="320"/>
      <c r="K16" s="320"/>
      <c r="L16" s="320"/>
      <c r="M16" s="320"/>
      <c r="N16" s="320"/>
      <c r="O16" s="320"/>
    </row>
    <row r="17" spans="2:15" ht="30" customHeight="1">
      <c r="B17" s="10"/>
      <c r="C17" s="10"/>
      <c r="D17" s="10"/>
      <c r="E17" s="11"/>
      <c r="F17" s="319" t="s">
        <v>51</v>
      </c>
      <c r="G17" s="319"/>
      <c r="H17" s="320">
        <f>'1.交付申請書'!$H$17</f>
        <v>0</v>
      </c>
      <c r="I17" s="320"/>
      <c r="J17" s="320"/>
      <c r="K17" s="320"/>
      <c r="L17" s="320"/>
      <c r="M17" s="320"/>
      <c r="N17" s="320"/>
      <c r="O17" s="320"/>
    </row>
    <row r="18" spans="2:15" ht="30.75" customHeight="1">
      <c r="B18" s="10"/>
      <c r="C18" s="10"/>
      <c r="D18" s="10"/>
      <c r="E18" s="10"/>
      <c r="F18" s="10"/>
      <c r="G18" s="10"/>
      <c r="H18" s="10"/>
      <c r="I18" s="10"/>
      <c r="J18" s="10"/>
      <c r="K18" s="10"/>
      <c r="L18" s="10"/>
      <c r="M18" s="10"/>
      <c r="N18" s="10"/>
      <c r="O18" s="10"/>
    </row>
    <row r="19" spans="2:15" ht="30" customHeight="1">
      <c r="B19" s="436" t="str">
        <f>TEXT(実績報告基本情報!D5,"ggge年m月d日")&amp;"付け神福介第"&amp;実績報告基本情報!D6&amp;"号で交付決定を受けた令和７年度24時間対応在宅介護サービス参入促進事業補助金にかかる事業実績について、次の関係書類を添えて報告します"</f>
        <v>明治33年1月0日付け神福介第号で交付決定を受けた令和７年度24時間対応在宅介護サービス参入促進事業補助金にかかる事業実績について、次の関係書類を添えて報告します</v>
      </c>
      <c r="C19" s="436"/>
      <c r="D19" s="436"/>
      <c r="E19" s="436"/>
      <c r="F19" s="436"/>
      <c r="G19" s="436"/>
      <c r="H19" s="436"/>
      <c r="I19" s="436"/>
      <c r="J19" s="436"/>
      <c r="K19" s="436"/>
      <c r="L19" s="436"/>
      <c r="M19" s="436"/>
      <c r="N19" s="436"/>
      <c r="O19" s="36"/>
    </row>
    <row r="20" spans="2:15" ht="30" customHeight="1">
      <c r="B20" s="436"/>
      <c r="C20" s="436"/>
      <c r="D20" s="436"/>
      <c r="E20" s="436"/>
      <c r="F20" s="436"/>
      <c r="G20" s="436"/>
      <c r="H20" s="436"/>
      <c r="I20" s="436"/>
      <c r="J20" s="436"/>
      <c r="K20" s="436"/>
      <c r="L20" s="436"/>
      <c r="M20" s="436"/>
      <c r="N20" s="436"/>
      <c r="O20" s="36"/>
    </row>
    <row r="21" spans="2:15" ht="30" customHeight="1">
      <c r="B21" s="436"/>
      <c r="C21" s="436"/>
      <c r="D21" s="436"/>
      <c r="E21" s="436"/>
      <c r="F21" s="436"/>
      <c r="G21" s="436"/>
      <c r="H21" s="436"/>
      <c r="I21" s="436"/>
      <c r="J21" s="436"/>
      <c r="K21" s="436"/>
      <c r="L21" s="436"/>
      <c r="M21" s="436"/>
      <c r="N21" s="436"/>
      <c r="O21" s="36"/>
    </row>
    <row r="22" spans="2:15" ht="16.5" customHeight="1">
      <c r="B22" s="30"/>
      <c r="C22" s="38"/>
      <c r="D22" s="38"/>
      <c r="E22" s="38"/>
      <c r="F22" s="38"/>
      <c r="G22" s="38"/>
      <c r="H22" s="38"/>
      <c r="I22" s="38"/>
      <c r="J22" s="38"/>
      <c r="K22" s="38"/>
      <c r="L22" s="38"/>
      <c r="M22" s="38"/>
      <c r="N22" s="38"/>
      <c r="O22" s="30"/>
    </row>
    <row r="23" spans="2:15" ht="30" customHeight="1">
      <c r="B23" s="322" t="s">
        <v>33</v>
      </c>
      <c r="C23" s="322"/>
      <c r="D23" s="322"/>
      <c r="E23" s="322"/>
      <c r="F23" s="322"/>
      <c r="G23" s="322"/>
      <c r="H23" s="322"/>
      <c r="I23" s="322"/>
      <c r="J23" s="322"/>
      <c r="K23" s="322"/>
      <c r="L23" s="322"/>
      <c r="M23" s="322"/>
      <c r="N23" s="322"/>
      <c r="O23" s="30"/>
    </row>
    <row r="24" spans="2:15" ht="16.5" customHeight="1">
      <c r="B24" s="11"/>
      <c r="C24" s="11"/>
      <c r="D24" s="10"/>
      <c r="E24" s="15"/>
      <c r="F24" s="10"/>
      <c r="G24" s="10"/>
      <c r="H24" s="10"/>
      <c r="I24" s="10"/>
      <c r="J24" s="10"/>
      <c r="K24" s="10"/>
      <c r="L24" s="10"/>
      <c r="M24" s="10"/>
      <c r="N24" s="10"/>
      <c r="O24" s="10"/>
    </row>
    <row r="25" spans="2:15" ht="35.1" customHeight="1">
      <c r="B25" s="67" t="s">
        <v>17</v>
      </c>
      <c r="C25" s="39" t="s">
        <v>144</v>
      </c>
      <c r="D25" s="67"/>
      <c r="E25" s="67"/>
      <c r="F25" s="67"/>
      <c r="G25" s="67" t="s">
        <v>214</v>
      </c>
      <c r="H25" s="67"/>
      <c r="I25" s="67"/>
      <c r="J25" s="67"/>
      <c r="K25" s="67"/>
      <c r="L25" s="67"/>
      <c r="M25" s="67"/>
      <c r="N25" s="67"/>
      <c r="O25" s="67"/>
    </row>
    <row r="26" spans="2:15" ht="35.1" customHeight="1">
      <c r="B26" s="67" t="s">
        <v>17</v>
      </c>
      <c r="C26" s="26" t="s">
        <v>145</v>
      </c>
      <c r="D26" s="26"/>
      <c r="E26" s="28"/>
      <c r="F26" s="83"/>
      <c r="G26" s="437" t="s">
        <v>146</v>
      </c>
      <c r="H26" s="437"/>
      <c r="I26" s="437"/>
      <c r="J26" s="437"/>
      <c r="K26" s="67"/>
      <c r="L26" s="73"/>
      <c r="N26" s="28"/>
      <c r="O26" s="28"/>
    </row>
    <row r="27" spans="2:15" ht="30" customHeight="1">
      <c r="B27" s="40" t="s">
        <v>7</v>
      </c>
      <c r="C27" s="317" t="s">
        <v>148</v>
      </c>
      <c r="D27" s="317"/>
      <c r="E27" s="317"/>
      <c r="F27" s="317"/>
      <c r="G27" s="317"/>
      <c r="H27" s="317"/>
      <c r="I27" s="317"/>
      <c r="J27" s="317"/>
      <c r="K27" s="317"/>
      <c r="L27" s="317"/>
      <c r="M27" s="317"/>
      <c r="N27" s="317"/>
      <c r="O27" s="24"/>
    </row>
    <row r="28" spans="2:15" ht="30" customHeight="1"/>
    <row r="29" spans="2:15" ht="30" customHeight="1"/>
    <row r="30" spans="2:15" ht="30" customHeight="1"/>
  </sheetData>
  <mergeCells count="19">
    <mergeCell ref="B1:M1"/>
    <mergeCell ref="A5:O5"/>
    <mergeCell ref="F12:G12"/>
    <mergeCell ref="H12:O12"/>
    <mergeCell ref="I7:M7"/>
    <mergeCell ref="H15:O15"/>
    <mergeCell ref="F16:G16"/>
    <mergeCell ref="H16:O16"/>
    <mergeCell ref="C27:N27"/>
    <mergeCell ref="F13:G13"/>
    <mergeCell ref="H13:O13"/>
    <mergeCell ref="F17:G17"/>
    <mergeCell ref="H17:O17"/>
    <mergeCell ref="B19:N21"/>
    <mergeCell ref="B23:N23"/>
    <mergeCell ref="G26:J26"/>
    <mergeCell ref="F14:G14"/>
    <mergeCell ref="H14:O14"/>
    <mergeCell ref="F15:G15"/>
  </mergeCells>
  <phoneticPr fontId="5"/>
  <pageMargins left="0.9055118110236221" right="0.70866141732283472" top="0.74803149606299213" bottom="0.74803149606299213" header="0.31496062992125984" footer="0.31496062992125984"/>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2:N95"/>
  <sheetViews>
    <sheetView tabSelected="1" view="pageBreakPreview" topLeftCell="A28" zoomScale="70" zoomScaleNormal="80" zoomScaleSheetLayoutView="70" workbookViewId="0">
      <selection activeCell="A5" sqref="A5:O5"/>
    </sheetView>
  </sheetViews>
  <sheetFormatPr defaultColWidth="9" defaultRowHeight="13.5"/>
  <cols>
    <col min="1" max="1" width="3.625" style="104" customWidth="1"/>
    <col min="2" max="2" width="3" style="104" customWidth="1"/>
    <col min="3" max="3" width="17" style="104" customWidth="1"/>
    <col min="4" max="5" width="12.625" style="104" customWidth="1"/>
    <col min="6" max="6" width="18.25" style="104" customWidth="1"/>
    <col min="7" max="7" width="13.125" style="104" customWidth="1"/>
    <col min="8" max="8" width="4.125" style="104" customWidth="1"/>
    <col min="9" max="9" width="16.875" style="104" customWidth="1"/>
    <col min="10" max="10" width="13.375" style="104" customWidth="1"/>
    <col min="11" max="12" width="16.75" style="104" customWidth="1"/>
    <col min="13" max="13" width="17.5" style="104" customWidth="1"/>
    <col min="14" max="14" width="9.25" style="104" customWidth="1"/>
    <col min="15" max="16384" width="9" style="104"/>
  </cols>
  <sheetData>
    <row r="2" spans="1:14" ht="28.5" customHeight="1">
      <c r="A2" s="471" t="s">
        <v>184</v>
      </c>
      <c r="B2" s="471"/>
      <c r="C2" s="471"/>
      <c r="D2" s="471"/>
      <c r="E2" s="471"/>
      <c r="F2" s="471"/>
      <c r="G2" s="204"/>
      <c r="J2" s="441" t="s">
        <v>129</v>
      </c>
      <c r="K2" s="441"/>
    </row>
    <row r="3" spans="1:14" ht="15" customHeight="1">
      <c r="A3" s="472" t="s">
        <v>103</v>
      </c>
      <c r="B3" s="472"/>
      <c r="C3" s="472"/>
      <c r="D3" s="472"/>
      <c r="E3" s="472"/>
      <c r="F3" s="472"/>
      <c r="G3" s="472"/>
      <c r="H3" s="472"/>
      <c r="I3" s="472"/>
      <c r="J3" s="472"/>
      <c r="K3" s="105"/>
      <c r="L3" s="105"/>
      <c r="M3" s="156"/>
      <c r="N3" s="105"/>
    </row>
    <row r="4" spans="1:14" ht="8.25" customHeight="1">
      <c r="B4" s="106"/>
      <c r="C4" s="106"/>
      <c r="D4" s="106"/>
      <c r="E4" s="106"/>
      <c r="F4" s="106"/>
      <c r="G4" s="106"/>
      <c r="H4" s="106"/>
      <c r="I4" s="106"/>
      <c r="J4" s="106"/>
      <c r="K4" s="106"/>
      <c r="L4" s="106"/>
      <c r="M4" s="106"/>
      <c r="N4" s="106"/>
    </row>
    <row r="5" spans="1:14" s="108" customFormat="1">
      <c r="B5" s="108" t="s">
        <v>55</v>
      </c>
    </row>
    <row r="6" spans="1:14" s="108" customFormat="1" ht="6" customHeight="1"/>
    <row r="7" spans="1:14" ht="17.25" customHeight="1">
      <c r="B7" s="473" t="s">
        <v>56</v>
      </c>
      <c r="C7" s="473"/>
      <c r="D7" s="473"/>
      <c r="E7" s="473"/>
      <c r="F7" s="473"/>
      <c r="G7" s="473"/>
      <c r="H7" s="473"/>
      <c r="I7" s="473"/>
      <c r="J7" s="473"/>
      <c r="K7" s="157"/>
      <c r="L7" s="157"/>
      <c r="M7" s="157"/>
      <c r="N7" s="157"/>
    </row>
    <row r="8" spans="1:14" s="158" customFormat="1" ht="21.95" customHeight="1">
      <c r="B8" s="474" t="s">
        <v>57</v>
      </c>
      <c r="C8" s="474"/>
      <c r="D8" s="422">
        <f>'2．様式１-2（事業計画書）'!D7:E7</f>
        <v>0</v>
      </c>
      <c r="E8" s="423"/>
      <c r="F8" s="191" t="s">
        <v>58</v>
      </c>
      <c r="G8" s="422">
        <f>'2．様式１-2（事業計画書）'!G7:H7</f>
        <v>0</v>
      </c>
      <c r="H8" s="424"/>
      <c r="I8" s="423"/>
      <c r="J8" s="159"/>
      <c r="K8" s="160"/>
      <c r="L8" s="161"/>
      <c r="M8" s="161"/>
      <c r="N8" s="161"/>
    </row>
    <row r="9" spans="1:14" s="158" customFormat="1" ht="21.95" customHeight="1">
      <c r="B9" s="474" t="s">
        <v>59</v>
      </c>
      <c r="C9" s="474"/>
      <c r="D9" s="422">
        <f>'2．様式１-2（事業計画書）'!D8:H8</f>
        <v>0</v>
      </c>
      <c r="E9" s="424"/>
      <c r="F9" s="424"/>
      <c r="G9" s="424"/>
      <c r="H9" s="424"/>
      <c r="I9" s="423"/>
      <c r="J9" s="162"/>
      <c r="K9" s="160"/>
      <c r="L9" s="161"/>
      <c r="M9" s="161"/>
      <c r="N9" s="161"/>
    </row>
    <row r="10" spans="1:14" s="288" customFormat="1" ht="19.5" customHeight="1">
      <c r="B10" s="330" t="s">
        <v>219</v>
      </c>
      <c r="C10" s="330"/>
      <c r="D10" s="330"/>
      <c r="E10" s="330"/>
      <c r="F10" s="330"/>
      <c r="G10" s="468" t="str">
        <f>'2．様式１-2（事業計画書）'!G9:H9</f>
        <v>サ高住併設</v>
      </c>
      <c r="H10" s="469"/>
      <c r="I10" s="470"/>
      <c r="J10" s="290"/>
      <c r="K10" s="290"/>
      <c r="L10" s="290"/>
    </row>
    <row r="11" spans="1:14" s="158" customFormat="1" ht="21.95" customHeight="1">
      <c r="B11" s="338" t="s">
        <v>60</v>
      </c>
      <c r="C11" s="338"/>
      <c r="D11" s="417">
        <f>'2．様式１-2（事業計画書）'!D10:E10</f>
        <v>0</v>
      </c>
      <c r="E11" s="417"/>
      <c r="F11" s="191" t="s">
        <v>61</v>
      </c>
      <c r="G11" s="422">
        <f>'2．様式１-2（事業計画書）'!G10:H10</f>
        <v>0</v>
      </c>
      <c r="H11" s="424"/>
      <c r="I11" s="423"/>
      <c r="J11" s="162"/>
      <c r="K11" s="160"/>
      <c r="L11" s="161"/>
      <c r="M11" s="161"/>
      <c r="N11" s="161"/>
    </row>
    <row r="12" spans="1:14" s="158" customFormat="1" ht="21.95" customHeight="1">
      <c r="B12" s="418" t="s">
        <v>62</v>
      </c>
      <c r="C12" s="419"/>
      <c r="D12" s="417">
        <f>'2．様式１-2（事業計画書）'!D11:E11</f>
        <v>0</v>
      </c>
      <c r="E12" s="417"/>
      <c r="F12" s="191" t="s">
        <v>63</v>
      </c>
      <c r="G12" s="422">
        <f>'2．様式１-2（事業計画書）'!G11:H11</f>
        <v>0</v>
      </c>
      <c r="H12" s="424"/>
      <c r="I12" s="423"/>
      <c r="J12" s="163"/>
      <c r="K12" s="164"/>
      <c r="L12" s="165"/>
      <c r="M12" s="165"/>
      <c r="N12" s="165"/>
    </row>
    <row r="13" spans="1:14" s="158" customFormat="1" ht="21.95" customHeight="1">
      <c r="B13" s="345" t="s">
        <v>64</v>
      </c>
      <c r="C13" s="345"/>
      <c r="D13" s="342"/>
      <c r="E13" s="342"/>
      <c r="F13" s="192" t="s">
        <v>65</v>
      </c>
      <c r="G13" s="346"/>
      <c r="H13" s="390"/>
      <c r="I13" s="347"/>
      <c r="J13" s="166"/>
      <c r="K13" s="160"/>
      <c r="L13" s="161"/>
      <c r="M13" s="161"/>
      <c r="N13" s="161"/>
    </row>
    <row r="14" spans="1:14" s="167" customFormat="1" ht="21.95" customHeight="1">
      <c r="B14" s="165"/>
      <c r="C14" s="165"/>
      <c r="D14" s="165"/>
      <c r="E14" s="165"/>
      <c r="F14" s="168"/>
      <c r="G14" s="168"/>
      <c r="H14" s="165"/>
      <c r="I14" s="165"/>
      <c r="J14" s="164"/>
      <c r="K14" s="164"/>
      <c r="L14" s="165"/>
      <c r="M14" s="165"/>
      <c r="N14" s="165"/>
    </row>
    <row r="15" spans="1:14" ht="21.95" customHeight="1">
      <c r="B15" s="169" t="s">
        <v>66</v>
      </c>
      <c r="C15" s="169"/>
      <c r="D15" s="169"/>
      <c r="E15" s="169"/>
      <c r="F15" s="169"/>
      <c r="G15" s="169"/>
      <c r="H15" s="169"/>
      <c r="I15" s="169"/>
      <c r="J15" s="162"/>
      <c r="K15" s="170"/>
      <c r="L15" s="157"/>
      <c r="M15" s="157"/>
      <c r="N15" s="157"/>
    </row>
    <row r="16" spans="1:14" s="158" customFormat="1" ht="21.95" customHeight="1">
      <c r="B16" s="338" t="s">
        <v>57</v>
      </c>
      <c r="C16" s="338"/>
      <c r="D16" s="420">
        <f>'2．様式１-2（事業計画書）'!D15:E15</f>
        <v>0</v>
      </c>
      <c r="E16" s="421"/>
      <c r="F16" s="191" t="s">
        <v>58</v>
      </c>
      <c r="G16" s="422">
        <f>'2．様式１-2（事業計画書）'!G15:H15</f>
        <v>0</v>
      </c>
      <c r="H16" s="424"/>
      <c r="I16" s="423"/>
      <c r="J16" s="162"/>
      <c r="K16" s="164"/>
      <c r="L16" s="161"/>
      <c r="M16" s="161"/>
      <c r="N16" s="161"/>
    </row>
    <row r="17" spans="2:14" s="158" customFormat="1" ht="21.95" customHeight="1">
      <c r="B17" s="338" t="s">
        <v>59</v>
      </c>
      <c r="C17" s="338"/>
      <c r="D17" s="465">
        <f>'2．様式１-2（事業計画書）'!D16:H16</f>
        <v>0</v>
      </c>
      <c r="E17" s="466"/>
      <c r="F17" s="466"/>
      <c r="G17" s="466"/>
      <c r="H17" s="466"/>
      <c r="I17" s="467"/>
      <c r="J17" s="162"/>
      <c r="K17" s="160"/>
      <c r="L17" s="161"/>
      <c r="M17" s="161"/>
      <c r="N17" s="161"/>
    </row>
    <row r="18" spans="2:14" s="288" customFormat="1" ht="19.5" customHeight="1">
      <c r="B18" s="330" t="s">
        <v>219</v>
      </c>
      <c r="C18" s="330"/>
      <c r="D18" s="330"/>
      <c r="E18" s="330"/>
      <c r="F18" s="330"/>
      <c r="G18" s="468">
        <f>'2．様式１-2（事業計画書）'!G17:H17</f>
        <v>0</v>
      </c>
      <c r="H18" s="469"/>
      <c r="I18" s="470"/>
      <c r="J18" s="290"/>
      <c r="K18" s="290"/>
      <c r="L18" s="290"/>
    </row>
    <row r="19" spans="2:14" s="158" customFormat="1" ht="21.95" customHeight="1">
      <c r="B19" s="338" t="s">
        <v>60</v>
      </c>
      <c r="C19" s="338"/>
      <c r="D19" s="463">
        <f>'2．様式１-2（事業計画書）'!D18:E18</f>
        <v>0</v>
      </c>
      <c r="E19" s="464"/>
      <c r="F19" s="191" t="s">
        <v>61</v>
      </c>
      <c r="G19" s="422">
        <f>'2．様式１-2（事業計画書）'!G18:H18</f>
        <v>0</v>
      </c>
      <c r="H19" s="424"/>
      <c r="I19" s="423"/>
      <c r="J19" s="162"/>
      <c r="K19" s="160"/>
      <c r="L19" s="161"/>
      <c r="M19" s="161"/>
      <c r="N19" s="161"/>
    </row>
    <row r="20" spans="2:14" s="158" customFormat="1" ht="21.95" customHeight="1">
      <c r="B20" s="418" t="s">
        <v>62</v>
      </c>
      <c r="C20" s="419"/>
      <c r="D20" s="463">
        <f>'2．様式１-2（事業計画書）'!D19:E19</f>
        <v>0</v>
      </c>
      <c r="E20" s="464"/>
      <c r="F20" s="191" t="s">
        <v>63</v>
      </c>
      <c r="G20" s="422">
        <f>'2．様式１-2（事業計画書）'!G19:H19</f>
        <v>0</v>
      </c>
      <c r="H20" s="424"/>
      <c r="I20" s="423"/>
      <c r="J20" s="171"/>
      <c r="K20" s="164"/>
      <c r="L20" s="165"/>
      <c r="M20" s="165"/>
      <c r="N20" s="165"/>
    </row>
    <row r="21" spans="2:14" ht="21.95" customHeight="1">
      <c r="B21" s="338" t="s">
        <v>67</v>
      </c>
      <c r="C21" s="338"/>
      <c r="D21" s="346"/>
      <c r="E21" s="347"/>
      <c r="F21" s="193" t="s">
        <v>68</v>
      </c>
      <c r="G21" s="346"/>
      <c r="H21" s="390"/>
      <c r="I21" s="347"/>
      <c r="J21" s="166"/>
      <c r="K21" s="162"/>
      <c r="L21" s="172"/>
      <c r="M21" s="172"/>
      <c r="N21" s="172"/>
    </row>
    <row r="22" spans="2:14" s="176" customFormat="1" ht="8.25" customHeight="1">
      <c r="B22" s="115"/>
      <c r="C22" s="115"/>
      <c r="D22" s="115"/>
      <c r="E22" s="115"/>
      <c r="F22" s="115"/>
      <c r="G22" s="115"/>
      <c r="H22" s="115"/>
      <c r="I22" s="115"/>
      <c r="J22" s="173"/>
      <c r="K22" s="174"/>
      <c r="L22" s="175"/>
      <c r="M22" s="175"/>
      <c r="N22" s="175"/>
    </row>
    <row r="23" spans="2:14" s="178" customFormat="1" ht="18" customHeight="1">
      <c r="B23" s="114"/>
      <c r="C23" s="117"/>
      <c r="D23" s="117" t="s">
        <v>69</v>
      </c>
      <c r="E23" s="115"/>
      <c r="F23" s="115"/>
      <c r="G23" s="115"/>
      <c r="H23" s="115"/>
      <c r="I23" s="115"/>
      <c r="J23" s="174"/>
      <c r="K23" s="174"/>
      <c r="L23" s="177"/>
      <c r="M23" s="177"/>
      <c r="N23" s="177"/>
    </row>
    <row r="24" spans="2:14" s="158" customFormat="1" ht="24.6" customHeight="1">
      <c r="B24" s="338" t="s">
        <v>57</v>
      </c>
      <c r="C24" s="338"/>
      <c r="D24" s="420">
        <f>'2．様式１-2（事業計画書）'!D23:E23</f>
        <v>0</v>
      </c>
      <c r="E24" s="421"/>
      <c r="F24" s="191" t="s">
        <v>58</v>
      </c>
      <c r="G24" s="422">
        <f>'2．様式１-2（事業計画書）'!G23:H23</f>
        <v>0</v>
      </c>
      <c r="H24" s="424"/>
      <c r="I24" s="423"/>
      <c r="J24" s="162"/>
      <c r="K24" s="160"/>
      <c r="L24" s="161"/>
      <c r="M24" s="161"/>
      <c r="N24" s="161"/>
    </row>
    <row r="25" spans="2:14" s="158" customFormat="1" ht="24.6" customHeight="1">
      <c r="B25" s="338" t="s">
        <v>59</v>
      </c>
      <c r="C25" s="338"/>
      <c r="D25" s="420">
        <f>'2．様式１-2（事業計画書）'!D24:H24</f>
        <v>0</v>
      </c>
      <c r="E25" s="460"/>
      <c r="F25" s="460"/>
      <c r="G25" s="460"/>
      <c r="H25" s="460"/>
      <c r="I25" s="421"/>
      <c r="J25" s="162"/>
      <c r="K25" s="160"/>
      <c r="L25" s="161"/>
      <c r="M25" s="161"/>
      <c r="N25" s="161"/>
    </row>
    <row r="26" spans="2:14" ht="9.75" customHeight="1"/>
    <row r="27" spans="2:14" s="108" customFormat="1" ht="17.25">
      <c r="B27" s="239" t="s">
        <v>162</v>
      </c>
    </row>
    <row r="28" spans="2:14" ht="5.25" customHeight="1" thickBot="1"/>
    <row r="29" spans="2:14" s="109" customFormat="1" ht="32.450000000000003" customHeight="1">
      <c r="B29" s="353" t="s">
        <v>70</v>
      </c>
      <c r="C29" s="354"/>
      <c r="D29" s="354"/>
      <c r="E29" s="354" t="s">
        <v>71</v>
      </c>
      <c r="F29" s="354" t="s">
        <v>72</v>
      </c>
      <c r="G29" s="446" t="s">
        <v>73</v>
      </c>
      <c r="H29" s="447"/>
      <c r="I29" s="354" t="s">
        <v>150</v>
      </c>
      <c r="J29" s="354"/>
      <c r="K29" s="354" t="s">
        <v>90</v>
      </c>
      <c r="L29" s="445"/>
      <c r="M29" s="219"/>
    </row>
    <row r="30" spans="2:14" s="109" customFormat="1" ht="32.450000000000003" customHeight="1" thickBot="1">
      <c r="B30" s="386" t="s">
        <v>75</v>
      </c>
      <c r="C30" s="383"/>
      <c r="D30" s="194" t="s">
        <v>76</v>
      </c>
      <c r="E30" s="383"/>
      <c r="F30" s="383"/>
      <c r="G30" s="448"/>
      <c r="H30" s="449"/>
      <c r="I30" s="225" t="s">
        <v>74</v>
      </c>
      <c r="J30" s="226" t="s">
        <v>91</v>
      </c>
      <c r="K30" s="225" t="s">
        <v>74</v>
      </c>
      <c r="L30" s="227" t="s">
        <v>91</v>
      </c>
      <c r="M30" s="219"/>
    </row>
    <row r="31" spans="2:14" s="109" customFormat="1" ht="27.95" customHeight="1">
      <c r="B31" s="371" t="s">
        <v>77</v>
      </c>
      <c r="C31" s="372"/>
      <c r="D31" s="223" t="s">
        <v>78</v>
      </c>
      <c r="E31" s="224">
        <v>3000</v>
      </c>
      <c r="F31" s="213">
        <f>COUNTIFS(D$46:D$93,3,E$46:E$93,4)+COUNTIFS(J$46:J$93,3,K$46:K$93,4)</f>
        <v>0</v>
      </c>
      <c r="G31" s="450">
        <f t="shared" ref="G31:G41" si="0">F31*E31</f>
        <v>0</v>
      </c>
      <c r="H31" s="451"/>
      <c r="I31" s="294">
        <f>IF($G$10&lt;&gt;"",IF($G$10="併設なし",1/2,1/4),IF($G$18="併設なし",1/2,1/4))</f>
        <v>0.25</v>
      </c>
      <c r="J31" s="228">
        <f>G31*I31</f>
        <v>0</v>
      </c>
      <c r="K31" s="299">
        <f>IF($G$10&lt;&gt;"",IF($G$10="併設なし",1/4,1/8),IF($G$18="併設なし",1/4,1/8))</f>
        <v>0.125</v>
      </c>
      <c r="L31" s="221">
        <f>G31*K31</f>
        <v>0</v>
      </c>
      <c r="M31" s="220"/>
    </row>
    <row r="32" spans="2:14" s="109" customFormat="1" ht="27.95" customHeight="1">
      <c r="B32" s="371"/>
      <c r="C32" s="372"/>
      <c r="D32" s="121" t="s">
        <v>79</v>
      </c>
      <c r="E32" s="122">
        <v>11000</v>
      </c>
      <c r="F32" s="213">
        <f>COUNTIFS(D$46:D$93,3,E$46:E$93,5)+COUNTIFS(J$46:J$93,3,K$46:K$93,5)</f>
        <v>0</v>
      </c>
      <c r="G32" s="452">
        <f t="shared" si="0"/>
        <v>0</v>
      </c>
      <c r="H32" s="453"/>
      <c r="I32" s="295">
        <f t="shared" ref="I32:I41" si="1">IF($G$10&lt;&gt;"",IF($G$10="併設なし",1/2,1/4),IF($G$18="併設なし",1/2,1/4))</f>
        <v>0.25</v>
      </c>
      <c r="J32" s="229">
        <f t="shared" ref="J32:J41" si="2">G32*I32</f>
        <v>0</v>
      </c>
      <c r="K32" s="295">
        <f t="shared" ref="K32:K41" si="3">IF($G$10&lt;&gt;"",IF($G$10="併設なし",1/4,1/8),IF($G$18="併設なし",1/4,1/8))</f>
        <v>0.125</v>
      </c>
      <c r="L32" s="123">
        <f t="shared" ref="L32:L41" si="4">G32*K32</f>
        <v>0</v>
      </c>
      <c r="M32" s="220"/>
    </row>
    <row r="33" spans="2:13" s="109" customFormat="1" ht="27.95" customHeight="1">
      <c r="B33" s="373"/>
      <c r="C33" s="374"/>
      <c r="D33" s="124" t="s">
        <v>80</v>
      </c>
      <c r="E33" s="125">
        <v>19000</v>
      </c>
      <c r="F33" s="242">
        <f>COUNTIFS(D$46:D$93,3,E$46:E$93,"&gt;5")+COUNTIFS(J$46:J$93,3,K$46:K$93,"&gt;5")</f>
        <v>0</v>
      </c>
      <c r="G33" s="454">
        <f t="shared" si="0"/>
        <v>0</v>
      </c>
      <c r="H33" s="455"/>
      <c r="I33" s="296">
        <f t="shared" si="1"/>
        <v>0.25</v>
      </c>
      <c r="J33" s="230">
        <f t="shared" si="2"/>
        <v>0</v>
      </c>
      <c r="K33" s="296">
        <f t="shared" si="3"/>
        <v>0.125</v>
      </c>
      <c r="L33" s="126">
        <f t="shared" si="4"/>
        <v>0</v>
      </c>
      <c r="M33" s="220"/>
    </row>
    <row r="34" spans="2:13" s="109" customFormat="1" ht="27.95" customHeight="1">
      <c r="B34" s="371" t="s">
        <v>81</v>
      </c>
      <c r="C34" s="372"/>
      <c r="D34" s="127" t="s">
        <v>78</v>
      </c>
      <c r="E34" s="128">
        <v>3000</v>
      </c>
      <c r="F34" s="214">
        <f>COUNTIFS(D$46:D$93,4,E$46:E$93,4)+COUNTIFS(J$46:J$93,4,K$46:K$93,4)</f>
        <v>0</v>
      </c>
      <c r="G34" s="452">
        <f t="shared" si="0"/>
        <v>0</v>
      </c>
      <c r="H34" s="453"/>
      <c r="I34" s="297">
        <f t="shared" si="1"/>
        <v>0.25</v>
      </c>
      <c r="J34" s="231">
        <f t="shared" si="2"/>
        <v>0</v>
      </c>
      <c r="K34" s="297">
        <f t="shared" si="3"/>
        <v>0.125</v>
      </c>
      <c r="L34" s="129">
        <f t="shared" si="4"/>
        <v>0</v>
      </c>
      <c r="M34" s="220"/>
    </row>
    <row r="35" spans="2:13" s="109" customFormat="1" ht="27.95" customHeight="1">
      <c r="B35" s="371"/>
      <c r="C35" s="372"/>
      <c r="D35" s="121" t="s">
        <v>79</v>
      </c>
      <c r="E35" s="122">
        <v>11000</v>
      </c>
      <c r="F35" s="213">
        <f>COUNTIFS(D$46:D$93,4,E$46:E$93,5)+COUNTIFS(J$46:J$93,4,K$46:K$93,5)</f>
        <v>0</v>
      </c>
      <c r="G35" s="452">
        <f t="shared" si="0"/>
        <v>0</v>
      </c>
      <c r="H35" s="453"/>
      <c r="I35" s="295">
        <f t="shared" si="1"/>
        <v>0.25</v>
      </c>
      <c r="J35" s="229">
        <f t="shared" si="2"/>
        <v>0</v>
      </c>
      <c r="K35" s="295">
        <f t="shared" si="3"/>
        <v>0.125</v>
      </c>
      <c r="L35" s="123">
        <f t="shared" si="4"/>
        <v>0</v>
      </c>
      <c r="M35" s="220"/>
    </row>
    <row r="36" spans="2:13" s="109" customFormat="1" ht="27.95" customHeight="1">
      <c r="B36" s="371"/>
      <c r="C36" s="372"/>
      <c r="D36" s="121" t="s">
        <v>82</v>
      </c>
      <c r="E36" s="122">
        <v>19000</v>
      </c>
      <c r="F36" s="213">
        <f>COUNTIFS(D$46:D$93,4,E$46:E$93,6)+COUNTIFS(J$46:J$93,4,K$46:K$93,6)</f>
        <v>0</v>
      </c>
      <c r="G36" s="452">
        <f t="shared" si="0"/>
        <v>0</v>
      </c>
      <c r="H36" s="453"/>
      <c r="I36" s="295">
        <f t="shared" si="1"/>
        <v>0.25</v>
      </c>
      <c r="J36" s="229">
        <f t="shared" si="2"/>
        <v>0</v>
      </c>
      <c r="K36" s="295">
        <f t="shared" si="3"/>
        <v>0.125</v>
      </c>
      <c r="L36" s="123">
        <f t="shared" si="4"/>
        <v>0</v>
      </c>
      <c r="M36" s="220"/>
    </row>
    <row r="37" spans="2:13" s="109" customFormat="1" ht="27.95" customHeight="1">
      <c r="B37" s="373"/>
      <c r="C37" s="374"/>
      <c r="D37" s="124" t="s">
        <v>83</v>
      </c>
      <c r="E37" s="125">
        <v>27000</v>
      </c>
      <c r="F37" s="242">
        <f>COUNTIFS(D$46:D$93,4,E$46:E$93,"&gt;７")+COUNTIFS(J$46:J$93,4,K$46:K$93,"&gt;７")</f>
        <v>0</v>
      </c>
      <c r="G37" s="454">
        <f t="shared" si="0"/>
        <v>0</v>
      </c>
      <c r="H37" s="455"/>
      <c r="I37" s="296">
        <f t="shared" si="1"/>
        <v>0.25</v>
      </c>
      <c r="J37" s="271">
        <f t="shared" si="2"/>
        <v>0</v>
      </c>
      <c r="K37" s="296">
        <f t="shared" si="3"/>
        <v>0.125</v>
      </c>
      <c r="L37" s="126">
        <f t="shared" si="4"/>
        <v>0</v>
      </c>
      <c r="M37" s="220"/>
    </row>
    <row r="38" spans="2:13" s="109" customFormat="1" ht="27.95" customHeight="1">
      <c r="B38" s="373" t="s">
        <v>84</v>
      </c>
      <c r="C38" s="374"/>
      <c r="D38" s="127" t="s">
        <v>79</v>
      </c>
      <c r="E38" s="128">
        <v>3000</v>
      </c>
      <c r="F38" s="214">
        <f>COUNTIFS(D$46:D$93,5,E$46:E$93,5)+COUNTIFS(J$46:J$93,5,K$46:K$93,5)</f>
        <v>0</v>
      </c>
      <c r="G38" s="450">
        <f t="shared" si="0"/>
        <v>0</v>
      </c>
      <c r="H38" s="451"/>
      <c r="I38" s="297">
        <f t="shared" si="1"/>
        <v>0.25</v>
      </c>
      <c r="J38" s="228">
        <f t="shared" si="2"/>
        <v>0</v>
      </c>
      <c r="K38" s="297">
        <f t="shared" si="3"/>
        <v>0.125</v>
      </c>
      <c r="L38" s="129">
        <f t="shared" si="4"/>
        <v>0</v>
      </c>
      <c r="M38" s="220"/>
    </row>
    <row r="39" spans="2:13" s="109" customFormat="1" ht="27.95" customHeight="1">
      <c r="B39" s="375"/>
      <c r="C39" s="376"/>
      <c r="D39" s="121" t="s">
        <v>82</v>
      </c>
      <c r="E39" s="122">
        <v>11000</v>
      </c>
      <c r="F39" s="213">
        <f>COUNTIFS(D$46:D$93,5,E$46:E$93,6)+COUNTIFS(J$46:J$93,5,K$46:K$93,6)</f>
        <v>0</v>
      </c>
      <c r="G39" s="452">
        <f t="shared" si="0"/>
        <v>0</v>
      </c>
      <c r="H39" s="453"/>
      <c r="I39" s="295">
        <f t="shared" si="1"/>
        <v>0.25</v>
      </c>
      <c r="J39" s="229">
        <f t="shared" si="2"/>
        <v>0</v>
      </c>
      <c r="K39" s="295">
        <f t="shared" si="3"/>
        <v>0.125</v>
      </c>
      <c r="L39" s="123">
        <f t="shared" si="4"/>
        <v>0</v>
      </c>
      <c r="M39" s="220"/>
    </row>
    <row r="40" spans="2:13" s="109" customFormat="1" ht="27.95" customHeight="1">
      <c r="B40" s="375"/>
      <c r="C40" s="376"/>
      <c r="D40" s="121" t="s">
        <v>85</v>
      </c>
      <c r="E40" s="122">
        <v>19000</v>
      </c>
      <c r="F40" s="213">
        <f>COUNTIFS(D$46:D$93,5,E$46:E$93,7)+COUNTIFS(J$46:J$93,5,K$46:K$93,7)</f>
        <v>0</v>
      </c>
      <c r="G40" s="452">
        <f t="shared" si="0"/>
        <v>0</v>
      </c>
      <c r="H40" s="453"/>
      <c r="I40" s="295">
        <f t="shared" si="1"/>
        <v>0.25</v>
      </c>
      <c r="J40" s="230">
        <f t="shared" si="2"/>
        <v>0</v>
      </c>
      <c r="K40" s="295">
        <f t="shared" si="3"/>
        <v>0.125</v>
      </c>
      <c r="L40" s="123">
        <f t="shared" si="4"/>
        <v>0</v>
      </c>
      <c r="M40" s="220"/>
    </row>
    <row r="41" spans="2:13" s="109" customFormat="1" ht="27.95" customHeight="1" thickBot="1">
      <c r="B41" s="377"/>
      <c r="C41" s="378"/>
      <c r="D41" s="130" t="s">
        <v>86</v>
      </c>
      <c r="E41" s="131">
        <v>28000</v>
      </c>
      <c r="F41" s="243">
        <f>COUNTIFS(D$46:D$93,5,E$46:E$93,"&gt;７")+COUNTIFS(J$46:J$93,5,K$46:K$93,"&gt;７")</f>
        <v>0</v>
      </c>
      <c r="G41" s="456">
        <f t="shared" si="0"/>
        <v>0</v>
      </c>
      <c r="H41" s="457"/>
      <c r="I41" s="298">
        <f t="shared" si="1"/>
        <v>0.25</v>
      </c>
      <c r="J41" s="272">
        <f t="shared" si="2"/>
        <v>0</v>
      </c>
      <c r="K41" s="298">
        <f t="shared" si="3"/>
        <v>0.125</v>
      </c>
      <c r="L41" s="132">
        <f t="shared" si="4"/>
        <v>0</v>
      </c>
      <c r="M41" s="220"/>
    </row>
    <row r="42" spans="2:13" s="109" customFormat="1" ht="27.95" customHeight="1" thickTop="1" thickBot="1">
      <c r="B42" s="379" t="s">
        <v>87</v>
      </c>
      <c r="C42" s="380"/>
      <c r="D42" s="380"/>
      <c r="E42" s="380"/>
      <c r="F42" s="270">
        <f>SUM(F31:F41)</f>
        <v>0</v>
      </c>
      <c r="G42" s="458">
        <f>SUM(G31:H41)</f>
        <v>0</v>
      </c>
      <c r="H42" s="459"/>
      <c r="I42" s="135" t="s">
        <v>88</v>
      </c>
      <c r="J42" s="136">
        <f>SUM(J31:J41)</f>
        <v>0</v>
      </c>
      <c r="K42" s="218" t="s">
        <v>135</v>
      </c>
      <c r="L42" s="222">
        <f>SUM(L31:L41)</f>
        <v>0</v>
      </c>
      <c r="M42" s="220"/>
    </row>
    <row r="44" spans="2:13" ht="29.45" customHeight="1" thickBot="1">
      <c r="B44" s="244" t="s">
        <v>157</v>
      </c>
    </row>
    <row r="45" spans="2:13" ht="18" customHeight="1" thickBot="1">
      <c r="B45" s="140"/>
      <c r="C45" s="141" t="s">
        <v>92</v>
      </c>
      <c r="D45" s="142" t="s">
        <v>93</v>
      </c>
      <c r="E45" s="142" t="s">
        <v>76</v>
      </c>
      <c r="F45" s="143" t="s">
        <v>73</v>
      </c>
      <c r="G45" s="240"/>
      <c r="H45" s="140"/>
      <c r="I45" s="141" t="s">
        <v>92</v>
      </c>
      <c r="J45" s="142" t="s">
        <v>93</v>
      </c>
      <c r="K45" s="142" t="s">
        <v>76</v>
      </c>
      <c r="L45" s="143" t="s">
        <v>73</v>
      </c>
    </row>
    <row r="46" spans="2:13" ht="18" customHeight="1">
      <c r="B46" s="442" t="s">
        <v>94</v>
      </c>
      <c r="C46" s="235"/>
      <c r="D46" s="236"/>
      <c r="E46" s="236"/>
      <c r="F46" s="144">
        <f>IF(AND(OR(D46=3,D46=4),E46=4),3000,IF(AND(OR(D46=3,D46=4),E46=5),11000,IF(AND(D46=3,E46&gt;5),19000,IF(AND(D46=4,E46=6),19000,IF(AND(D46=4,E46&gt;6),27000,IF(AND(D46=5,E46=7),19000,IF(AND(D46=5,E46&gt;7),28000,IF(AND(D46=5,E46=5),3000,IF(AND(D46=5,E46=6),11000,0)))))))))</f>
        <v>0</v>
      </c>
      <c r="G46" s="215"/>
      <c r="H46" s="442" t="s">
        <v>95</v>
      </c>
      <c r="I46" s="235"/>
      <c r="J46" s="236"/>
      <c r="K46" s="236"/>
      <c r="L46" s="144">
        <f>IF(AND(OR(J46=3,J46=4),K46=4),3000,IF(AND(OR(J46=3,J46=4),K46=5),11000,IF(AND(J46=3,K46&gt;5),19000,IF(AND(J46=4,K46=6),19000,IF(AND(J46=4,K46&gt;6),27000,IF(AND(J46=5,K46=7),19000,IF(AND(J46=5,K46&gt;7),28000,IF(AND(J46=5,K46=5),3000,IF(AND(J46=5,K46=6),11000,0)))))))))</f>
        <v>0</v>
      </c>
    </row>
    <row r="47" spans="2:13" ht="18" customHeight="1">
      <c r="B47" s="443"/>
      <c r="C47" s="237"/>
      <c r="D47" s="238"/>
      <c r="E47" s="238"/>
      <c r="F47" s="145">
        <f t="shared" ref="F47:F52" si="5">IF(AND(OR(D47=3,D47=4),E47=4),3000,IF(AND(OR(D47=3,D47=4),E47=5),11000,IF(AND(D47=3,E47&gt;5),19000,IF(AND(D47=4,E47=6),19000,IF(AND(D47=4,E47&gt;6),27000,IF(AND(D47=5,E47=7),19000,IF(AND(D47=5,E47&gt;7),28000,IF(AND(D47=5,E47=5),3000,IF(AND(D47=5,E47=6),11000,0)))))))))</f>
        <v>0</v>
      </c>
      <c r="G47" s="215"/>
      <c r="H47" s="443"/>
      <c r="I47" s="237"/>
      <c r="J47" s="238"/>
      <c r="K47" s="238"/>
      <c r="L47" s="145">
        <f>IF(AND(OR(J47=3,J47=4),K47=4),3000,IF(AND(OR(J47=3,J47=4),K47=5),11000,IF(AND(J47=3,K47&gt;5),19000,IF(AND(J47=4,K47=6),19000,IF(AND(J47=4,K47&gt;6),27000,IF(AND(J47=5,K47=7),19000,IF(AND(J47=5,K47&gt;7),28000,IF(AND(J47=5,K47=5),3000,IF(AND(J47=5,K47=6),11000,0)))))))))</f>
        <v>0</v>
      </c>
    </row>
    <row r="48" spans="2:13" ht="18" customHeight="1">
      <c r="B48" s="443"/>
      <c r="C48" s="237"/>
      <c r="D48" s="238"/>
      <c r="E48" s="238"/>
      <c r="F48" s="145">
        <f t="shared" si="5"/>
        <v>0</v>
      </c>
      <c r="G48" s="215"/>
      <c r="H48" s="443"/>
      <c r="I48" s="237"/>
      <c r="J48" s="238"/>
      <c r="K48" s="238"/>
      <c r="L48" s="145">
        <f t="shared" ref="L48:L52" si="6">IF(AND(OR(J48=3,J48=4),K48=4),3000,IF(AND(OR(J48=3,J48=4),K48=5),11000,IF(AND(J48=3,K48&gt;5),19000,IF(AND(J48=4,K48=6),19000,IF(AND(J48=4,K48&gt;6),27000,IF(AND(J48=5,K48=7),19000,IF(AND(J48=5,K48&gt;7),28000,IF(AND(J48=5,K48=5),3000,IF(AND(J48=5,K48=6),11000,0)))))))))</f>
        <v>0</v>
      </c>
    </row>
    <row r="49" spans="2:12" ht="18" customHeight="1">
      <c r="B49" s="443"/>
      <c r="C49" s="237"/>
      <c r="D49" s="238"/>
      <c r="E49" s="238"/>
      <c r="F49" s="145">
        <f t="shared" si="5"/>
        <v>0</v>
      </c>
      <c r="G49" s="215"/>
      <c r="H49" s="443"/>
      <c r="I49" s="237"/>
      <c r="J49" s="238"/>
      <c r="K49" s="238"/>
      <c r="L49" s="145">
        <f t="shared" si="6"/>
        <v>0</v>
      </c>
    </row>
    <row r="50" spans="2:12" ht="18" customHeight="1">
      <c r="B50" s="443"/>
      <c r="C50" s="237"/>
      <c r="D50" s="238"/>
      <c r="E50" s="238"/>
      <c r="F50" s="145">
        <f t="shared" si="5"/>
        <v>0</v>
      </c>
      <c r="G50" s="215"/>
      <c r="H50" s="443"/>
      <c r="I50" s="237"/>
      <c r="J50" s="238"/>
      <c r="K50" s="238"/>
      <c r="L50" s="145">
        <f t="shared" si="6"/>
        <v>0</v>
      </c>
    </row>
    <row r="51" spans="2:12" ht="18" customHeight="1">
      <c r="B51" s="443"/>
      <c r="C51" s="237"/>
      <c r="D51" s="238"/>
      <c r="E51" s="238"/>
      <c r="F51" s="145">
        <f t="shared" si="5"/>
        <v>0</v>
      </c>
      <c r="G51" s="215"/>
      <c r="H51" s="443"/>
      <c r="I51" s="237"/>
      <c r="J51" s="238"/>
      <c r="K51" s="238"/>
      <c r="L51" s="145">
        <f t="shared" si="6"/>
        <v>0</v>
      </c>
    </row>
    <row r="52" spans="2:12" ht="18" customHeight="1">
      <c r="B52" s="443"/>
      <c r="C52" s="237"/>
      <c r="D52" s="238"/>
      <c r="E52" s="238"/>
      <c r="F52" s="145">
        <f t="shared" si="5"/>
        <v>0</v>
      </c>
      <c r="G52" s="215"/>
      <c r="H52" s="443"/>
      <c r="I52" s="237"/>
      <c r="J52" s="238"/>
      <c r="K52" s="238"/>
      <c r="L52" s="145">
        <f t="shared" si="6"/>
        <v>0</v>
      </c>
    </row>
    <row r="53" spans="2:12" ht="18" customHeight="1" thickBot="1">
      <c r="B53" s="444"/>
      <c r="C53" s="146" t="s">
        <v>96</v>
      </c>
      <c r="D53" s="147"/>
      <c r="E53" s="147"/>
      <c r="F53" s="148">
        <f>SUM(F46:F52)</f>
        <v>0</v>
      </c>
      <c r="G53" s="216"/>
      <c r="H53" s="444"/>
      <c r="I53" s="146" t="s">
        <v>96</v>
      </c>
      <c r="J53" s="147"/>
      <c r="K53" s="147"/>
      <c r="L53" s="151">
        <f>SUM(L46:L52)</f>
        <v>0</v>
      </c>
    </row>
    <row r="54" spans="2:12" ht="18" customHeight="1">
      <c r="B54" s="461" t="s">
        <v>97</v>
      </c>
      <c r="C54" s="235"/>
      <c r="D54" s="236"/>
      <c r="E54" s="236"/>
      <c r="F54" s="144">
        <f>IF(AND(OR(D54=3,D54=4),E54=4),3000,IF(AND(OR(D54=3,D54=4),E54=5),11000,IF(AND(D54=3,E54&gt;5),19000,IF(AND(D54=4,E54=6),19000,IF(AND(D54=4,E54&gt;6),27000,IF(AND(D54=5,E54=7),19000,IF(AND(D54=5,E54&gt;7),28000,IF(AND(D54=5,E54=5),3000,IF(AND(D54=5,E54=6),11000,0)))))))))</f>
        <v>0</v>
      </c>
      <c r="G54" s="215"/>
      <c r="H54" s="442" t="s">
        <v>152</v>
      </c>
      <c r="I54" s="235"/>
      <c r="J54" s="236"/>
      <c r="K54" s="236"/>
      <c r="L54" s="144">
        <f>IF(AND(OR(J54=3,J54=4),K54=4),3000,IF(AND(OR(J54=3,J54=4),K54=5),11000,IF(AND(J54=3,K54&gt;5),19000,IF(AND(J54=4,K54=6),19000,IF(AND(J54=4,K54&gt;6),27000,IF(AND(J54=5,K54=7),19000,IF(AND(J54=5,K54&gt;7),28000,IF(AND(J54=5,K54=5),3000,IF(AND(J54=5,K54=6),11000,0)))))))))</f>
        <v>0</v>
      </c>
    </row>
    <row r="55" spans="2:12" ht="18" customHeight="1">
      <c r="B55" s="443"/>
      <c r="C55" s="237"/>
      <c r="D55" s="238"/>
      <c r="E55" s="238"/>
      <c r="F55" s="145">
        <f t="shared" ref="F55:F60" si="7">IF(AND(OR(D55=3,D55=4),E55=4),3000,IF(AND(OR(D55=3,D55=4),E55=5),11000,IF(AND(D55=3,E55&gt;5),19000,IF(AND(D55=4,E55=6),19000,IF(AND(D55=4,E55&gt;6),27000,IF(AND(D55=5,E55=7),19000,IF(AND(D55=5,E55&gt;7),28000,IF(AND(D55=5,E55=5),3000,IF(AND(D55=5,E55=6),11000,0)))))))))</f>
        <v>0</v>
      </c>
      <c r="G55" s="215"/>
      <c r="H55" s="443"/>
      <c r="I55" s="237"/>
      <c r="J55" s="238"/>
      <c r="K55" s="238"/>
      <c r="L55" s="145">
        <f>IF(AND(OR(J55=3,J55=4),K55=4),3000,IF(AND(OR(J55=3,J55=4),K55=5),11000,IF(AND(J55=3,K55&gt;5),19000,IF(AND(J55=4,K55=6),19000,IF(AND(J55=4,K55&gt;6),27000,IF(AND(J55=5,K55=7),19000,IF(AND(J55=5,K55&gt;7),28000,IF(AND(J55=5,K55=5),3000,IF(AND(J55=5,K55=6),11000,0)))))))))</f>
        <v>0</v>
      </c>
    </row>
    <row r="56" spans="2:12" ht="18" customHeight="1">
      <c r="B56" s="443"/>
      <c r="C56" s="237"/>
      <c r="D56" s="238"/>
      <c r="E56" s="238"/>
      <c r="F56" s="145">
        <f t="shared" si="7"/>
        <v>0</v>
      </c>
      <c r="G56" s="215"/>
      <c r="H56" s="443"/>
      <c r="I56" s="237"/>
      <c r="J56" s="238"/>
      <c r="K56" s="238"/>
      <c r="L56" s="145">
        <f t="shared" ref="L56:L60" si="8">IF(AND(OR(J56=3,J56=4),K56=4),3000,IF(AND(OR(J56=3,J56=4),K56=5),11000,IF(AND(J56=3,K56&gt;5),19000,IF(AND(J56=4,K56=6),19000,IF(AND(J56=4,K56&gt;6),27000,IF(AND(J56=5,K56=7),19000,IF(AND(J56=5,K56&gt;7),28000,IF(AND(J56=5,K56=5),3000,IF(AND(J56=5,K56=6),11000,0)))))))))</f>
        <v>0</v>
      </c>
    </row>
    <row r="57" spans="2:12" ht="18" customHeight="1">
      <c r="B57" s="443"/>
      <c r="C57" s="237"/>
      <c r="D57" s="238"/>
      <c r="E57" s="238"/>
      <c r="F57" s="145">
        <f t="shared" si="7"/>
        <v>0</v>
      </c>
      <c r="G57" s="215"/>
      <c r="H57" s="443"/>
      <c r="I57" s="237"/>
      <c r="J57" s="238"/>
      <c r="K57" s="238"/>
      <c r="L57" s="145">
        <f t="shared" si="8"/>
        <v>0</v>
      </c>
    </row>
    <row r="58" spans="2:12" ht="18" customHeight="1">
      <c r="B58" s="443"/>
      <c r="C58" s="237"/>
      <c r="D58" s="238"/>
      <c r="E58" s="238"/>
      <c r="F58" s="145">
        <f t="shared" si="7"/>
        <v>0</v>
      </c>
      <c r="G58" s="215"/>
      <c r="H58" s="443"/>
      <c r="I58" s="237"/>
      <c r="J58" s="238"/>
      <c r="K58" s="238"/>
      <c r="L58" s="145">
        <f t="shared" si="8"/>
        <v>0</v>
      </c>
    </row>
    <row r="59" spans="2:12" ht="18" customHeight="1">
      <c r="B59" s="443"/>
      <c r="C59" s="237"/>
      <c r="D59" s="238"/>
      <c r="E59" s="238"/>
      <c r="F59" s="145">
        <f t="shared" si="7"/>
        <v>0</v>
      </c>
      <c r="G59" s="215"/>
      <c r="H59" s="443"/>
      <c r="I59" s="237"/>
      <c r="J59" s="238"/>
      <c r="K59" s="238"/>
      <c r="L59" s="145">
        <f t="shared" si="8"/>
        <v>0</v>
      </c>
    </row>
    <row r="60" spans="2:12" ht="18" customHeight="1">
      <c r="B60" s="443"/>
      <c r="C60" s="237"/>
      <c r="D60" s="238"/>
      <c r="E60" s="238"/>
      <c r="F60" s="145">
        <f t="shared" si="7"/>
        <v>0</v>
      </c>
      <c r="G60" s="215"/>
      <c r="H60" s="443"/>
      <c r="I60" s="237"/>
      <c r="J60" s="238"/>
      <c r="K60" s="238"/>
      <c r="L60" s="145">
        <f t="shared" si="8"/>
        <v>0</v>
      </c>
    </row>
    <row r="61" spans="2:12" ht="18" customHeight="1" thickBot="1">
      <c r="B61" s="462"/>
      <c r="C61" s="149" t="s">
        <v>96</v>
      </c>
      <c r="D61" s="150"/>
      <c r="E61" s="150"/>
      <c r="F61" s="151">
        <f>SUM(F54:F60)</f>
        <v>0</v>
      </c>
      <c r="G61" s="216"/>
      <c r="H61" s="444"/>
      <c r="I61" s="149" t="s">
        <v>96</v>
      </c>
      <c r="J61" s="150"/>
      <c r="K61" s="150"/>
      <c r="L61" s="151">
        <f>SUM(L54:L60)</f>
        <v>0</v>
      </c>
    </row>
    <row r="62" spans="2:12" ht="18" customHeight="1">
      <c r="B62" s="442" t="s">
        <v>98</v>
      </c>
      <c r="C62" s="235"/>
      <c r="D62" s="236"/>
      <c r="E62" s="236"/>
      <c r="F62" s="144">
        <f>IF(AND(OR(D62=3,D62=4),E62=4),3000,IF(AND(OR(D62=3,D62=4),E62=5),11000,IF(AND(D62=3,E62&gt;5),19000,IF(AND(D62=4,E62=6),19000,IF(AND(D62=4,E62&gt;6),27000,IF(AND(D62=5,E62=7),19000,IF(AND(D62=5,E62&gt;7),28000,IF(AND(D62=5,E62=5),3000,IF(AND(D62=5,E62=6),11000,0)))))))))</f>
        <v>0</v>
      </c>
      <c r="G62" s="215"/>
      <c r="H62" s="442" t="s">
        <v>153</v>
      </c>
      <c r="I62" s="235"/>
      <c r="J62" s="236"/>
      <c r="K62" s="236"/>
      <c r="L62" s="144">
        <f>IF(AND(OR(J62=3,J62=4),K62=4),3000,IF(AND(OR(J62=3,J62=4),K62=5),11000,IF(AND(J62=3,K62&gt;5),19000,IF(AND(J62=4,K62=6),19000,IF(AND(J62=4,K62&gt;6),27000,IF(AND(J62=5,K62=7),19000,IF(AND(J62=5,K62&gt;7),28000,IF(AND(J62=5,K62=5),3000,IF(AND(J62=5,K62=6),11000,0)))))))))</f>
        <v>0</v>
      </c>
    </row>
    <row r="63" spans="2:12" ht="18" customHeight="1">
      <c r="B63" s="443"/>
      <c r="C63" s="237"/>
      <c r="D63" s="238"/>
      <c r="E63" s="238"/>
      <c r="F63" s="145">
        <f t="shared" ref="F63:F68" si="9">IF(AND(OR(D63=3,D63=4),E63=4),3000,IF(AND(OR(D63=3,D63=4),E63=5),11000,IF(AND(D63=3,E63&gt;5),19000,IF(AND(D63=4,E63=6),19000,IF(AND(D63=4,E63&gt;6),27000,IF(AND(D63=5,E63=7),19000,IF(AND(D63=5,E63&gt;7),28000,IF(AND(D63=5,E63=5),3000,IF(AND(D63=5,E63=6),11000,0)))))))))</f>
        <v>0</v>
      </c>
      <c r="G63" s="215"/>
      <c r="H63" s="443"/>
      <c r="I63" s="237"/>
      <c r="J63" s="238"/>
      <c r="K63" s="238"/>
      <c r="L63" s="145">
        <f>IF(AND(OR(J63=3,J63=4),K63=4),3000,IF(AND(OR(J63=3,J63=4),K63=5),11000,IF(AND(J63=3,K63&gt;5),19000,IF(AND(J63=4,K63=6),19000,IF(AND(J63=4,K63&gt;6),27000,IF(AND(J63=5,K63=7),19000,IF(AND(J63=5,K63&gt;7),28000,IF(AND(J63=5,K63=5),3000,IF(AND(J63=5,K63=6),11000,0)))))))))</f>
        <v>0</v>
      </c>
    </row>
    <row r="64" spans="2:12" ht="18" customHeight="1">
      <c r="B64" s="443"/>
      <c r="C64" s="237"/>
      <c r="D64" s="238"/>
      <c r="E64" s="238"/>
      <c r="F64" s="145">
        <f t="shared" si="9"/>
        <v>0</v>
      </c>
      <c r="G64" s="215"/>
      <c r="H64" s="443"/>
      <c r="I64" s="237"/>
      <c r="J64" s="238"/>
      <c r="K64" s="238"/>
      <c r="L64" s="145">
        <f t="shared" ref="L64:L68" si="10">IF(AND(OR(J64=3,J64=4),K64=4),3000,IF(AND(OR(J64=3,J64=4),K64=5),11000,IF(AND(J64=3,K64&gt;5),19000,IF(AND(J64=4,K64=6),19000,IF(AND(J64=4,K64&gt;6),27000,IF(AND(J64=5,K64=7),19000,IF(AND(J64=5,K64&gt;7),28000,IF(AND(J64=5,K64=5),3000,IF(AND(J64=5,K64=6),11000,0)))))))))</f>
        <v>0</v>
      </c>
    </row>
    <row r="65" spans="2:12" ht="18" customHeight="1">
      <c r="B65" s="443"/>
      <c r="C65" s="237"/>
      <c r="D65" s="238"/>
      <c r="E65" s="238"/>
      <c r="F65" s="145">
        <f t="shared" si="9"/>
        <v>0</v>
      </c>
      <c r="G65" s="215"/>
      <c r="H65" s="443"/>
      <c r="I65" s="237"/>
      <c r="J65" s="238"/>
      <c r="K65" s="238"/>
      <c r="L65" s="145">
        <f t="shared" si="10"/>
        <v>0</v>
      </c>
    </row>
    <row r="66" spans="2:12" ht="18" customHeight="1">
      <c r="B66" s="443"/>
      <c r="C66" s="237"/>
      <c r="D66" s="238"/>
      <c r="E66" s="238"/>
      <c r="F66" s="145">
        <f t="shared" si="9"/>
        <v>0</v>
      </c>
      <c r="G66" s="215"/>
      <c r="H66" s="443"/>
      <c r="I66" s="237"/>
      <c r="J66" s="238"/>
      <c r="K66" s="238"/>
      <c r="L66" s="145">
        <f t="shared" si="10"/>
        <v>0</v>
      </c>
    </row>
    <row r="67" spans="2:12" ht="18" customHeight="1">
      <c r="B67" s="443"/>
      <c r="C67" s="237"/>
      <c r="D67" s="238"/>
      <c r="E67" s="238"/>
      <c r="F67" s="145">
        <f t="shared" si="9"/>
        <v>0</v>
      </c>
      <c r="G67" s="215"/>
      <c r="H67" s="443"/>
      <c r="I67" s="237"/>
      <c r="J67" s="238"/>
      <c r="K67" s="238"/>
      <c r="L67" s="145">
        <f t="shared" si="10"/>
        <v>0</v>
      </c>
    </row>
    <row r="68" spans="2:12" ht="18" customHeight="1">
      <c r="B68" s="443"/>
      <c r="C68" s="237"/>
      <c r="D68" s="238"/>
      <c r="E68" s="238"/>
      <c r="F68" s="145">
        <f t="shared" si="9"/>
        <v>0</v>
      </c>
      <c r="G68" s="215"/>
      <c r="H68" s="443"/>
      <c r="I68" s="237"/>
      <c r="J68" s="238"/>
      <c r="K68" s="238"/>
      <c r="L68" s="145">
        <f t="shared" si="10"/>
        <v>0</v>
      </c>
    </row>
    <row r="69" spans="2:12" ht="18" customHeight="1" thickBot="1">
      <c r="B69" s="444"/>
      <c r="C69" s="149" t="s">
        <v>96</v>
      </c>
      <c r="D69" s="150"/>
      <c r="E69" s="150"/>
      <c r="F69" s="151">
        <f>SUM(F62:F68)</f>
        <v>0</v>
      </c>
      <c r="G69" s="216"/>
      <c r="H69" s="444"/>
      <c r="I69" s="149" t="s">
        <v>96</v>
      </c>
      <c r="J69" s="150"/>
      <c r="K69" s="150"/>
      <c r="L69" s="151">
        <f>SUM(L62:L68)</f>
        <v>0</v>
      </c>
    </row>
    <row r="70" spans="2:12" ht="18" customHeight="1">
      <c r="B70" s="461" t="s">
        <v>99</v>
      </c>
      <c r="C70" s="235"/>
      <c r="D70" s="236"/>
      <c r="E70" s="236"/>
      <c r="F70" s="144">
        <f>IF(AND(OR(D70=3,D70=4),E70=4),3000,IF(AND(OR(D70=3,D70=4),E70=5),11000,IF(AND(D70=3,E70&gt;5),19000,IF(AND(D70=4,E70=6),19000,IF(AND(D70=4,E70&gt;6),27000,IF(AND(D70=5,E70=7),19000,IF(AND(D70=5,E70&gt;7),28000,IF(AND(D70=5,E70=5),3000,IF(AND(D70=5,E70=6),11000,0)))))))))</f>
        <v>0</v>
      </c>
      <c r="G70" s="215"/>
      <c r="H70" s="442" t="s">
        <v>154</v>
      </c>
      <c r="I70" s="235"/>
      <c r="J70" s="236"/>
      <c r="K70" s="236"/>
      <c r="L70" s="144">
        <f>IF(AND(OR(J70=3,J70=4),K70=4),3000,IF(AND(OR(J70=3,J70=4),K70=5),11000,IF(AND(J70=3,K70&gt;5),19000,IF(AND(J70=4,K70=6),19000,IF(AND(J70=4,K70&gt;6),27000,IF(AND(J70=5,K70=7),19000,IF(AND(J70=5,K70&gt;7),28000,IF(AND(J70=5,K70=5),3000,IF(AND(J70=5,K70=6),11000,0)))))))))</f>
        <v>0</v>
      </c>
    </row>
    <row r="71" spans="2:12" ht="18" customHeight="1">
      <c r="B71" s="443"/>
      <c r="C71" s="237"/>
      <c r="D71" s="238"/>
      <c r="E71" s="238"/>
      <c r="F71" s="145">
        <f t="shared" ref="F71:F76" si="11">IF(AND(OR(D71=3,D71=4),E71=4),3000,IF(AND(OR(D71=3,D71=4),E71=5),11000,IF(AND(D71=3,E71&gt;5),19000,IF(AND(D71=4,E71=6),19000,IF(AND(D71=4,E71&gt;6),27000,IF(AND(D71=5,E71=7),19000,IF(AND(D71=5,E71&gt;7),28000,IF(AND(D71=5,E71=5),3000,IF(AND(D71=5,E71=6),11000,0)))))))))</f>
        <v>0</v>
      </c>
      <c r="G71" s="215"/>
      <c r="H71" s="443"/>
      <c r="I71" s="237"/>
      <c r="J71" s="238"/>
      <c r="K71" s="238"/>
      <c r="L71" s="145">
        <f>IF(AND(OR(J71=3,J71=4),K71=4),3000,IF(AND(OR(J71=3,J71=4),K71=5),11000,IF(AND(J71=3,K71&gt;5),19000,IF(AND(J71=4,K71=6),19000,IF(AND(J71=4,K71&gt;6),27000,IF(AND(J71=5,K71=7),19000,IF(AND(J71=5,K71&gt;7),28000,IF(AND(J71=5,K71=5),3000,IF(AND(J71=5,K71=6),11000,0)))))))))</f>
        <v>0</v>
      </c>
    </row>
    <row r="72" spans="2:12" ht="18" customHeight="1">
      <c r="B72" s="443"/>
      <c r="C72" s="237"/>
      <c r="D72" s="238"/>
      <c r="E72" s="238"/>
      <c r="F72" s="145">
        <f t="shared" si="11"/>
        <v>0</v>
      </c>
      <c r="G72" s="215"/>
      <c r="H72" s="443"/>
      <c r="I72" s="237"/>
      <c r="J72" s="238"/>
      <c r="K72" s="238"/>
      <c r="L72" s="145">
        <f t="shared" ref="L72:L76" si="12">IF(AND(OR(J72=3,J72=4),K72=4),3000,IF(AND(OR(J72=3,J72=4),K72=5),11000,IF(AND(J72=3,K72&gt;5),19000,IF(AND(J72=4,K72=6),19000,IF(AND(J72=4,K72&gt;6),27000,IF(AND(J72=5,K72=7),19000,IF(AND(J72=5,K72&gt;7),28000,IF(AND(J72=5,K72=5),3000,IF(AND(J72=5,K72=6),11000,0)))))))))</f>
        <v>0</v>
      </c>
    </row>
    <row r="73" spans="2:12" ht="18" customHeight="1">
      <c r="B73" s="443"/>
      <c r="C73" s="237"/>
      <c r="D73" s="238"/>
      <c r="E73" s="238"/>
      <c r="F73" s="145">
        <f t="shared" si="11"/>
        <v>0</v>
      </c>
      <c r="G73" s="215"/>
      <c r="H73" s="443"/>
      <c r="I73" s="237"/>
      <c r="J73" s="238"/>
      <c r="K73" s="238"/>
      <c r="L73" s="145">
        <f t="shared" si="12"/>
        <v>0</v>
      </c>
    </row>
    <row r="74" spans="2:12" ht="18" customHeight="1">
      <c r="B74" s="443"/>
      <c r="C74" s="237"/>
      <c r="D74" s="238"/>
      <c r="E74" s="238"/>
      <c r="F74" s="145">
        <f t="shared" si="11"/>
        <v>0</v>
      </c>
      <c r="G74" s="215"/>
      <c r="H74" s="443"/>
      <c r="I74" s="237"/>
      <c r="J74" s="238"/>
      <c r="K74" s="238"/>
      <c r="L74" s="145">
        <f t="shared" si="12"/>
        <v>0</v>
      </c>
    </row>
    <row r="75" spans="2:12" ht="18" customHeight="1">
      <c r="B75" s="443"/>
      <c r="C75" s="237"/>
      <c r="D75" s="238"/>
      <c r="E75" s="238"/>
      <c r="F75" s="145">
        <f t="shared" si="11"/>
        <v>0</v>
      </c>
      <c r="G75" s="215"/>
      <c r="H75" s="443"/>
      <c r="I75" s="237"/>
      <c r="J75" s="238"/>
      <c r="K75" s="238"/>
      <c r="L75" s="145">
        <f t="shared" si="12"/>
        <v>0</v>
      </c>
    </row>
    <row r="76" spans="2:12" ht="18" customHeight="1">
      <c r="B76" s="443"/>
      <c r="C76" s="237"/>
      <c r="D76" s="238"/>
      <c r="E76" s="238"/>
      <c r="F76" s="145">
        <f t="shared" si="11"/>
        <v>0</v>
      </c>
      <c r="G76" s="215"/>
      <c r="H76" s="443"/>
      <c r="I76" s="237"/>
      <c r="J76" s="238"/>
      <c r="K76" s="238"/>
      <c r="L76" s="145">
        <f t="shared" si="12"/>
        <v>0</v>
      </c>
    </row>
    <row r="77" spans="2:12" ht="18" customHeight="1" thickBot="1">
      <c r="B77" s="462"/>
      <c r="C77" s="149" t="s">
        <v>96</v>
      </c>
      <c r="D77" s="150"/>
      <c r="E77" s="150"/>
      <c r="F77" s="151">
        <f>SUM(F70:F76)</f>
        <v>0</v>
      </c>
      <c r="G77" s="216"/>
      <c r="H77" s="444"/>
      <c r="I77" s="149" t="s">
        <v>96</v>
      </c>
      <c r="J77" s="150"/>
      <c r="K77" s="150"/>
      <c r="L77" s="151">
        <f>SUM(L70:L76)</f>
        <v>0</v>
      </c>
    </row>
    <row r="78" spans="2:12" ht="18" customHeight="1">
      <c r="B78" s="442" t="s">
        <v>100</v>
      </c>
      <c r="C78" s="235"/>
      <c r="D78" s="236"/>
      <c r="E78" s="236"/>
      <c r="F78" s="144">
        <f>IF(AND(OR(D78=3,D78=4),E78=4),3000,IF(AND(OR(D78=3,D78=4),E78=5),11000,IF(AND(D78=3,E78&gt;5),19000,IF(AND(D78=4,E78=6),19000,IF(AND(D78=4,E78&gt;6),27000,IF(AND(D78=5,E78=7),19000,IF(AND(D78=5,E78&gt;7),28000,IF(AND(D78=5,E78=5),3000,IF(AND(D78=5,E78=6),11000,0)))))))))</f>
        <v>0</v>
      </c>
      <c r="G78" s="215"/>
      <c r="H78" s="442" t="s">
        <v>155</v>
      </c>
      <c r="I78" s="235"/>
      <c r="J78" s="236"/>
      <c r="K78" s="236"/>
      <c r="L78" s="144">
        <f>IF(AND(OR(J78=3,J78=4),K78=4),3000,IF(AND(OR(J78=3,J78=4),K78=5),11000,IF(AND(J78=3,K78&gt;5),19000,IF(AND(J78=4,K78=6),19000,IF(AND(J78=4,K78&gt;6),27000,IF(AND(J78=5,K78=7),19000,IF(AND(J78=5,K78&gt;7),28000,IF(AND(J78=5,K78=5),3000,IF(AND(J78=5,K78=6),11000,0)))))))))</f>
        <v>0</v>
      </c>
    </row>
    <row r="79" spans="2:12" ht="18" customHeight="1">
      <c r="B79" s="443"/>
      <c r="C79" s="237"/>
      <c r="D79" s="238"/>
      <c r="E79" s="238"/>
      <c r="F79" s="145">
        <f t="shared" ref="F79:F84" si="13">IF(AND(OR(D79=3,D79=4),E79=4),3000,IF(AND(OR(D79=3,D79=4),E79=5),11000,IF(AND(D79=3,E79&gt;5),19000,IF(AND(D79=4,E79=6),19000,IF(AND(D79=4,E79&gt;6),27000,IF(AND(D79=5,E79=7),19000,IF(AND(D79=5,E79&gt;7),28000,IF(AND(D79=5,E79=5),3000,IF(AND(D79=5,E79=6),11000,0)))))))))</f>
        <v>0</v>
      </c>
      <c r="G79" s="215"/>
      <c r="H79" s="443"/>
      <c r="I79" s="237"/>
      <c r="J79" s="238"/>
      <c r="K79" s="238"/>
      <c r="L79" s="145">
        <f>IF(AND(OR(J79=3,J79=4),K79=4),3000,IF(AND(OR(J79=3,J79=4),K79=5),11000,IF(AND(J79=3,K79&gt;5),19000,IF(AND(J79=4,K79=6),19000,IF(AND(J79=4,K79&gt;6),27000,IF(AND(J79=5,K79=7),19000,IF(AND(J79=5,K79&gt;7),28000,IF(AND(J79=5,K79=5),3000,IF(AND(J79=5,K79=6),11000,0)))))))))</f>
        <v>0</v>
      </c>
    </row>
    <row r="80" spans="2:12" ht="18" customHeight="1">
      <c r="B80" s="443"/>
      <c r="C80" s="237"/>
      <c r="D80" s="238"/>
      <c r="E80" s="238"/>
      <c r="F80" s="145">
        <f t="shared" si="13"/>
        <v>0</v>
      </c>
      <c r="G80" s="215"/>
      <c r="H80" s="443"/>
      <c r="I80" s="237"/>
      <c r="J80" s="238"/>
      <c r="K80" s="238"/>
      <c r="L80" s="145">
        <f t="shared" ref="L80:L84" si="14">IF(AND(OR(J80=3,J80=4),K80=4),3000,IF(AND(OR(J80=3,J80=4),K80=5),11000,IF(AND(J80=3,K80&gt;5),19000,IF(AND(J80=4,K80=6),19000,IF(AND(J80=4,K80&gt;6),27000,IF(AND(J80=5,K80=7),19000,IF(AND(J80=5,K80&gt;7),28000,IF(AND(J80=5,K80=5),3000,IF(AND(J80=5,K80=6),11000,0)))))))))</f>
        <v>0</v>
      </c>
    </row>
    <row r="81" spans="2:12" ht="18" customHeight="1">
      <c r="B81" s="443"/>
      <c r="C81" s="237"/>
      <c r="D81" s="238"/>
      <c r="E81" s="238"/>
      <c r="F81" s="145">
        <f t="shared" si="13"/>
        <v>0</v>
      </c>
      <c r="G81" s="215"/>
      <c r="H81" s="443"/>
      <c r="I81" s="237"/>
      <c r="J81" s="238"/>
      <c r="K81" s="238"/>
      <c r="L81" s="145">
        <f t="shared" si="14"/>
        <v>0</v>
      </c>
    </row>
    <row r="82" spans="2:12" ht="18" customHeight="1">
      <c r="B82" s="443"/>
      <c r="C82" s="237"/>
      <c r="D82" s="238"/>
      <c r="E82" s="238"/>
      <c r="F82" s="145">
        <f t="shared" si="13"/>
        <v>0</v>
      </c>
      <c r="G82" s="215"/>
      <c r="H82" s="443"/>
      <c r="I82" s="237"/>
      <c r="J82" s="238"/>
      <c r="K82" s="238"/>
      <c r="L82" s="145">
        <f t="shared" si="14"/>
        <v>0</v>
      </c>
    </row>
    <row r="83" spans="2:12" ht="18" customHeight="1">
      <c r="B83" s="443"/>
      <c r="C83" s="237"/>
      <c r="D83" s="238"/>
      <c r="E83" s="238"/>
      <c r="F83" s="145">
        <f t="shared" si="13"/>
        <v>0</v>
      </c>
      <c r="G83" s="215"/>
      <c r="H83" s="443"/>
      <c r="I83" s="237"/>
      <c r="J83" s="238"/>
      <c r="K83" s="238"/>
      <c r="L83" s="145">
        <f t="shared" si="14"/>
        <v>0</v>
      </c>
    </row>
    <row r="84" spans="2:12" ht="18" customHeight="1">
      <c r="B84" s="443"/>
      <c r="C84" s="237"/>
      <c r="D84" s="238"/>
      <c r="E84" s="238"/>
      <c r="F84" s="145">
        <f t="shared" si="13"/>
        <v>0</v>
      </c>
      <c r="G84" s="215"/>
      <c r="H84" s="443"/>
      <c r="I84" s="237"/>
      <c r="J84" s="238"/>
      <c r="K84" s="238"/>
      <c r="L84" s="145">
        <f t="shared" si="14"/>
        <v>0</v>
      </c>
    </row>
    <row r="85" spans="2:12" ht="18" customHeight="1" thickBot="1">
      <c r="B85" s="444"/>
      <c r="C85" s="149" t="s">
        <v>96</v>
      </c>
      <c r="D85" s="150"/>
      <c r="E85" s="150"/>
      <c r="F85" s="151">
        <f>SUM(F78:F84)</f>
        <v>0</v>
      </c>
      <c r="G85" s="216"/>
      <c r="H85" s="444"/>
      <c r="I85" s="149" t="s">
        <v>96</v>
      </c>
      <c r="J85" s="150"/>
      <c r="K85" s="150"/>
      <c r="L85" s="151">
        <f>SUM(L78:L84)</f>
        <v>0</v>
      </c>
    </row>
    <row r="86" spans="2:12" ht="18" customHeight="1">
      <c r="B86" s="442" t="s">
        <v>101</v>
      </c>
      <c r="C86" s="235"/>
      <c r="D86" s="236"/>
      <c r="E86" s="236"/>
      <c r="F86" s="144">
        <f>IF(AND(OR(D86=3,D86=4),E86=4),3000,IF(AND(OR(D86=3,D86=4),E86=5),11000,IF(AND(D86=3,E86&gt;5),19000,IF(AND(D86=4,E86=6),19000,IF(AND(D86=4,E86&gt;6),27000,IF(AND(D86=5,E86=7),19000,IF(AND(D86=5,E86&gt;7),28000,IF(AND(D86=5,E86=5),3000,IF(AND(D86=5,E86=6),11000,0)))))))))</f>
        <v>0</v>
      </c>
      <c r="G86" s="215"/>
      <c r="H86" s="442" t="s">
        <v>156</v>
      </c>
      <c r="I86" s="235"/>
      <c r="J86" s="236"/>
      <c r="K86" s="236"/>
      <c r="L86" s="144">
        <f>IF(AND(OR(J86=3,J86=4),K86=4),3000,IF(AND(OR(J86=3,J86=4),K86=5),11000,IF(AND(J86=3,K86&gt;5),19000,IF(AND(J86=4,K86=6),19000,IF(AND(J86=4,K86&gt;6),27000,IF(AND(J86=5,K86=7),19000,IF(AND(J86=5,K86&gt;7),28000,IF(AND(J86=5,K86=5),3000,IF(AND(J86=5,K86=6),11000,0)))))))))</f>
        <v>0</v>
      </c>
    </row>
    <row r="87" spans="2:12" ht="18" customHeight="1">
      <c r="B87" s="443"/>
      <c r="C87" s="237"/>
      <c r="D87" s="238"/>
      <c r="E87" s="238"/>
      <c r="F87" s="145">
        <f t="shared" ref="F87:F92" si="15">IF(AND(OR(D87=3,D87=4),E87=4),3000,IF(AND(OR(D87=3,D87=4),E87=5),11000,IF(AND(D87=3,E87&gt;5),19000,IF(AND(D87=4,E87=6),19000,IF(AND(D87=4,E87&gt;6),27000,IF(AND(D87=5,E87=7),19000,IF(AND(D87=5,E87&gt;7),28000,IF(AND(D87=5,E87=5),3000,IF(AND(D87=5,E87=6),11000,0)))))))))</f>
        <v>0</v>
      </c>
      <c r="G87" s="215"/>
      <c r="H87" s="443"/>
      <c r="I87" s="237"/>
      <c r="J87" s="238"/>
      <c r="K87" s="238"/>
      <c r="L87" s="145">
        <f>IF(AND(OR(J87=3,J87=4),K87=4),3000,IF(AND(OR(J87=3,J87=4),K87=5),11000,IF(AND(J87=3,K87&gt;5),19000,IF(AND(J87=4,K87=6),19000,IF(AND(J87=4,K87&gt;6),27000,IF(AND(J87=5,K87=7),19000,IF(AND(J87=5,K87&gt;7),28000,IF(AND(J87=5,K87=5),3000,IF(AND(J87=5,K87=6),11000,0)))))))))</f>
        <v>0</v>
      </c>
    </row>
    <row r="88" spans="2:12" ht="18" customHeight="1">
      <c r="B88" s="443"/>
      <c r="C88" s="237"/>
      <c r="D88" s="238"/>
      <c r="E88" s="238"/>
      <c r="F88" s="145">
        <f t="shared" si="15"/>
        <v>0</v>
      </c>
      <c r="G88" s="215"/>
      <c r="H88" s="443"/>
      <c r="I88" s="237"/>
      <c r="J88" s="238"/>
      <c r="K88" s="238"/>
      <c r="L88" s="145">
        <f t="shared" ref="L88:L92" si="16">IF(AND(OR(J88=3,J88=4),K88=4),3000,IF(AND(OR(J88=3,J88=4),K88=5),11000,IF(AND(J88=3,K88&gt;5),19000,IF(AND(J88=4,K88=6),19000,IF(AND(J88=4,K88&gt;6),27000,IF(AND(J88=5,K88=7),19000,IF(AND(J88=5,K88&gt;7),28000,IF(AND(J88=5,K88=5),3000,IF(AND(J88=5,K88=6),11000,0)))))))))</f>
        <v>0</v>
      </c>
    </row>
    <row r="89" spans="2:12" ht="18" customHeight="1">
      <c r="B89" s="443"/>
      <c r="C89" s="237"/>
      <c r="D89" s="238"/>
      <c r="E89" s="238"/>
      <c r="F89" s="145">
        <f t="shared" si="15"/>
        <v>0</v>
      </c>
      <c r="G89" s="215"/>
      <c r="H89" s="443"/>
      <c r="I89" s="237"/>
      <c r="J89" s="238"/>
      <c r="K89" s="238"/>
      <c r="L89" s="145">
        <f t="shared" si="16"/>
        <v>0</v>
      </c>
    </row>
    <row r="90" spans="2:12" ht="18" customHeight="1">
      <c r="B90" s="443"/>
      <c r="C90" s="237"/>
      <c r="D90" s="238"/>
      <c r="E90" s="238"/>
      <c r="F90" s="145">
        <f t="shared" si="15"/>
        <v>0</v>
      </c>
      <c r="G90" s="215"/>
      <c r="H90" s="443"/>
      <c r="I90" s="237"/>
      <c r="J90" s="238"/>
      <c r="K90" s="238"/>
      <c r="L90" s="145">
        <f t="shared" si="16"/>
        <v>0</v>
      </c>
    </row>
    <row r="91" spans="2:12" ht="18" customHeight="1">
      <c r="B91" s="443"/>
      <c r="C91" s="237"/>
      <c r="D91" s="238"/>
      <c r="E91" s="238"/>
      <c r="F91" s="145">
        <f t="shared" si="15"/>
        <v>0</v>
      </c>
      <c r="G91" s="215"/>
      <c r="H91" s="443"/>
      <c r="I91" s="237"/>
      <c r="J91" s="238"/>
      <c r="K91" s="238"/>
      <c r="L91" s="145">
        <f t="shared" si="16"/>
        <v>0</v>
      </c>
    </row>
    <row r="92" spans="2:12" ht="18" customHeight="1">
      <c r="B92" s="443"/>
      <c r="C92" s="237"/>
      <c r="D92" s="238"/>
      <c r="E92" s="238"/>
      <c r="F92" s="145">
        <f t="shared" si="15"/>
        <v>0</v>
      </c>
      <c r="G92" s="215"/>
      <c r="H92" s="443"/>
      <c r="I92" s="237"/>
      <c r="J92" s="238"/>
      <c r="K92" s="238"/>
      <c r="L92" s="145">
        <f t="shared" si="16"/>
        <v>0</v>
      </c>
    </row>
    <row r="93" spans="2:12" ht="18" customHeight="1" thickBot="1">
      <c r="B93" s="444"/>
      <c r="C93" s="149" t="s">
        <v>96</v>
      </c>
      <c r="D93" s="150"/>
      <c r="E93" s="150"/>
      <c r="F93" s="151">
        <f>SUM(F86:F92)</f>
        <v>0</v>
      </c>
      <c r="G93" s="216"/>
      <c r="H93" s="444"/>
      <c r="I93" s="149" t="s">
        <v>96</v>
      </c>
      <c r="J93" s="150"/>
      <c r="K93" s="150"/>
      <c r="L93" s="151">
        <f>SUM(L86:L92)</f>
        <v>0</v>
      </c>
    </row>
    <row r="94" spans="2:12" ht="18" customHeight="1" thickBot="1">
      <c r="B94" s="139"/>
      <c r="C94" s="139"/>
      <c r="D94" s="139"/>
      <c r="E94" s="139"/>
      <c r="F94" s="152"/>
      <c r="G94" s="217"/>
      <c r="H94" s="439" t="s">
        <v>102</v>
      </c>
      <c r="I94" s="440"/>
      <c r="J94" s="153"/>
      <c r="K94" s="153"/>
      <c r="L94" s="154">
        <f>SUM(F53,F61,F69,F77,F85,F93,L93,L85,L77,L69,L61,L53)</f>
        <v>0</v>
      </c>
    </row>
    <row r="95" spans="2:12" ht="18.75">
      <c r="B95" s="241" t="s">
        <v>151</v>
      </c>
    </row>
  </sheetData>
  <mergeCells count="77">
    <mergeCell ref="B12:C12"/>
    <mergeCell ref="D12:E12"/>
    <mergeCell ref="A2:F2"/>
    <mergeCell ref="A3:J3"/>
    <mergeCell ref="B7:J7"/>
    <mergeCell ref="B8:C8"/>
    <mergeCell ref="D8:E8"/>
    <mergeCell ref="B9:C9"/>
    <mergeCell ref="D9:I9"/>
    <mergeCell ref="B11:C11"/>
    <mergeCell ref="D11:E11"/>
    <mergeCell ref="G8:I8"/>
    <mergeCell ref="G11:I11"/>
    <mergeCell ref="B10:F10"/>
    <mergeCell ref="G10:I10"/>
    <mergeCell ref="B20:C20"/>
    <mergeCell ref="D20:E20"/>
    <mergeCell ref="B13:C13"/>
    <mergeCell ref="D13:E13"/>
    <mergeCell ref="B16:C16"/>
    <mergeCell ref="D16:E16"/>
    <mergeCell ref="B17:C17"/>
    <mergeCell ref="D17:I17"/>
    <mergeCell ref="B19:C19"/>
    <mergeCell ref="D19:E19"/>
    <mergeCell ref="B18:F18"/>
    <mergeCell ref="G18:I18"/>
    <mergeCell ref="B21:C21"/>
    <mergeCell ref="D21:E21"/>
    <mergeCell ref="B24:C24"/>
    <mergeCell ref="D24:E24"/>
    <mergeCell ref="G21:I21"/>
    <mergeCell ref="G24:I24"/>
    <mergeCell ref="H86:H93"/>
    <mergeCell ref="B25:C25"/>
    <mergeCell ref="D25:I25"/>
    <mergeCell ref="B29:D29"/>
    <mergeCell ref="E29:E30"/>
    <mergeCell ref="F29:F30"/>
    <mergeCell ref="I29:J29"/>
    <mergeCell ref="B30:C30"/>
    <mergeCell ref="B70:B77"/>
    <mergeCell ref="B78:B85"/>
    <mergeCell ref="B86:B93"/>
    <mergeCell ref="B46:B53"/>
    <mergeCell ref="B54:B61"/>
    <mergeCell ref="B62:B69"/>
    <mergeCell ref="B31:C33"/>
    <mergeCell ref="B34:C37"/>
    <mergeCell ref="B38:C41"/>
    <mergeCell ref="B42:E42"/>
    <mergeCell ref="G38:H38"/>
    <mergeCell ref="G39:H39"/>
    <mergeCell ref="G40:H40"/>
    <mergeCell ref="G41:H41"/>
    <mergeCell ref="G42:H42"/>
    <mergeCell ref="G33:H33"/>
    <mergeCell ref="G34:H34"/>
    <mergeCell ref="G35:H35"/>
    <mergeCell ref="G36:H36"/>
    <mergeCell ref="G37:H37"/>
    <mergeCell ref="H94:I94"/>
    <mergeCell ref="J2:K2"/>
    <mergeCell ref="H46:H53"/>
    <mergeCell ref="H54:H61"/>
    <mergeCell ref="K29:L29"/>
    <mergeCell ref="G12:I12"/>
    <mergeCell ref="G13:I13"/>
    <mergeCell ref="G19:I19"/>
    <mergeCell ref="G20:I20"/>
    <mergeCell ref="G16:I16"/>
    <mergeCell ref="G29:H30"/>
    <mergeCell ref="G31:H31"/>
    <mergeCell ref="G32:H32"/>
    <mergeCell ref="H62:H69"/>
    <mergeCell ref="H70:H77"/>
    <mergeCell ref="H78:H85"/>
  </mergeCells>
  <phoneticPr fontId="26"/>
  <dataValidations disablePrompts="1" count="2">
    <dataValidation type="whole" allowBlank="1" showInputMessage="1" showErrorMessage="1" sqref="D46:D93 J46:J94">
      <formula1>3</formula1>
      <formula2>5</formula2>
    </dataValidation>
    <dataValidation type="whole" allowBlank="1" showInputMessage="1" showErrorMessage="1" sqref="E46:E93 K46:K94">
      <formula1>0</formula1>
      <formula2>200</formula2>
    </dataValidation>
  </dataValidations>
  <pageMargins left="0.31496062992125984" right="0.11811023622047245" top="0.55118110236220474" bottom="0.15748031496062992" header="0.31496062992125984" footer="0.11811023622047245"/>
  <pageSetup paperSize="9" scale="59" orientation="portrait" r:id="rId1"/>
  <rowBreaks count="1" manualBreakCount="1">
    <brk id="42" max="11"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T27"/>
  <sheetViews>
    <sheetView tabSelected="1" view="pageBreakPreview" zoomScale="95" zoomScaleNormal="100" zoomScaleSheetLayoutView="95" workbookViewId="0">
      <selection activeCell="A5" sqref="A5:O5"/>
    </sheetView>
  </sheetViews>
  <sheetFormatPr defaultColWidth="9" defaultRowHeight="13.5"/>
  <cols>
    <col min="1" max="1" width="4" style="16" customWidth="1"/>
    <col min="2" max="4" width="8.375" style="16" customWidth="1"/>
    <col min="5" max="5" width="3" style="16" customWidth="1"/>
    <col min="6" max="6" width="4" style="16" customWidth="1"/>
    <col min="7" max="7" width="5.625" style="16" customWidth="1"/>
    <col min="8" max="8" width="7.125" style="16" customWidth="1"/>
    <col min="9" max="9" width="3.25" style="16" customWidth="1"/>
    <col min="10" max="12" width="9.75" style="16" customWidth="1"/>
    <col min="13" max="13" width="3.25" style="16" customWidth="1"/>
    <col min="14" max="16384" width="9" style="16"/>
  </cols>
  <sheetData>
    <row r="1" spans="1:19" s="1" customFormat="1" ht="16.5" customHeight="1">
      <c r="A1" s="65"/>
      <c r="M1" s="2"/>
    </row>
    <row r="2" spans="1:19" ht="14.25">
      <c r="A2" s="47" t="s">
        <v>158</v>
      </c>
      <c r="B2" s="18"/>
      <c r="C2" s="18"/>
      <c r="D2" s="18"/>
      <c r="E2" s="18"/>
      <c r="F2" s="18"/>
      <c r="G2" s="18"/>
      <c r="H2" s="18"/>
      <c r="I2" s="18"/>
      <c r="J2" s="18"/>
      <c r="K2" s="18"/>
      <c r="L2" s="17"/>
      <c r="M2" s="17"/>
    </row>
    <row r="3" spans="1:19" ht="14.25">
      <c r="A3" s="17"/>
      <c r="B3" s="17"/>
      <c r="C3" s="17"/>
      <c r="D3" s="17"/>
      <c r="E3" s="17"/>
      <c r="F3" s="17"/>
      <c r="G3" s="17"/>
      <c r="H3" s="17"/>
      <c r="I3" s="17"/>
      <c r="J3" s="17"/>
      <c r="K3" s="17"/>
      <c r="L3" s="17"/>
      <c r="M3" s="17"/>
    </row>
    <row r="4" spans="1:19" ht="14.25">
      <c r="A4" s="17"/>
      <c r="B4" s="17"/>
      <c r="C4" s="17"/>
      <c r="D4" s="17"/>
      <c r="E4" s="17"/>
      <c r="F4" s="17"/>
      <c r="G4" s="17"/>
      <c r="H4" s="17"/>
      <c r="I4" s="17"/>
      <c r="J4" s="17"/>
      <c r="K4" s="17"/>
      <c r="L4" s="17"/>
      <c r="M4" s="17"/>
    </row>
    <row r="5" spans="1:19" ht="17.25">
      <c r="A5" s="405" t="s">
        <v>159</v>
      </c>
      <c r="B5" s="405"/>
      <c r="C5" s="405"/>
      <c r="D5" s="405"/>
      <c r="E5" s="405"/>
      <c r="F5" s="405"/>
      <c r="G5" s="405"/>
      <c r="H5" s="405"/>
      <c r="I5" s="405"/>
      <c r="J5" s="405"/>
      <c r="K5" s="405"/>
      <c r="L5" s="405"/>
      <c r="M5" s="405"/>
      <c r="N5" s="45"/>
    </row>
    <row r="6" spans="1:19" ht="14.25">
      <c r="A6" s="475" t="s">
        <v>224</v>
      </c>
      <c r="B6" s="475"/>
      <c r="C6" s="475"/>
      <c r="D6" s="475"/>
      <c r="E6" s="475"/>
      <c r="F6" s="475"/>
      <c r="G6" s="475"/>
      <c r="H6" s="475"/>
      <c r="I6" s="475"/>
      <c r="J6" s="475"/>
      <c r="K6" s="475"/>
      <c r="L6" s="475"/>
      <c r="M6" s="475"/>
    </row>
    <row r="7" spans="1:19" ht="14.25">
      <c r="A7" s="17"/>
      <c r="B7" s="17"/>
      <c r="C7" s="17"/>
      <c r="D7" s="17"/>
      <c r="E7" s="17"/>
      <c r="F7" s="17"/>
      <c r="G7" s="17"/>
      <c r="H7" s="17"/>
      <c r="I7" s="17"/>
      <c r="J7" s="17"/>
      <c r="K7" s="17"/>
      <c r="L7" s="17"/>
      <c r="M7" s="17"/>
    </row>
    <row r="8" spans="1:19" ht="33" customHeight="1">
      <c r="A8" s="17">
        <v>1</v>
      </c>
      <c r="B8" s="17" t="s">
        <v>127</v>
      </c>
      <c r="C8" s="17"/>
      <c r="D8" s="17"/>
      <c r="E8" s="17"/>
      <c r="F8" s="17"/>
      <c r="G8" s="17"/>
      <c r="H8" s="17"/>
      <c r="I8" s="17"/>
      <c r="J8" s="17"/>
      <c r="K8" s="17"/>
      <c r="L8" s="19" t="s">
        <v>8</v>
      </c>
      <c r="M8" s="17"/>
    </row>
    <row r="9" spans="1:19" ht="35.1" customHeight="1">
      <c r="A9" s="17"/>
      <c r="B9" s="394" t="s">
        <v>9</v>
      </c>
      <c r="C9" s="394"/>
      <c r="D9" s="394"/>
      <c r="E9" s="477" t="s">
        <v>48</v>
      </c>
      <c r="F9" s="478"/>
      <c r="G9" s="478"/>
      <c r="H9" s="478"/>
      <c r="I9" s="479"/>
      <c r="J9" s="394" t="s">
        <v>11</v>
      </c>
      <c r="K9" s="394"/>
      <c r="L9" s="394"/>
      <c r="M9" s="17"/>
      <c r="N9" s="406"/>
      <c r="O9" s="406"/>
      <c r="P9" s="406"/>
      <c r="Q9" s="406"/>
    </row>
    <row r="10" spans="1:19" ht="24.95" customHeight="1">
      <c r="A10" s="17"/>
      <c r="B10" s="481" t="s">
        <v>125</v>
      </c>
      <c r="C10" s="482"/>
      <c r="D10" s="483"/>
      <c r="E10" s="88" t="s">
        <v>42</v>
      </c>
      <c r="F10" s="504">
        <f>'3.収支予算書'!$E$10</f>
        <v>0</v>
      </c>
      <c r="G10" s="505"/>
      <c r="H10" s="506"/>
      <c r="I10" s="91" t="s">
        <v>43</v>
      </c>
      <c r="J10" s="481"/>
      <c r="K10" s="482"/>
      <c r="L10" s="483"/>
      <c r="M10" s="17"/>
      <c r="N10" s="68"/>
      <c r="O10" s="68"/>
      <c r="P10" s="68"/>
      <c r="Q10" s="68"/>
    </row>
    <row r="11" spans="1:19" ht="24.95" customHeight="1">
      <c r="A11" s="17"/>
      <c r="B11" s="484"/>
      <c r="C11" s="485"/>
      <c r="D11" s="486"/>
      <c r="E11" s="89"/>
      <c r="F11" s="507">
        <f>MIN('８．様式7-2（実績報告）'!L42,'3.収支予算書'!$E$10)</f>
        <v>0</v>
      </c>
      <c r="G11" s="508"/>
      <c r="H11" s="509"/>
      <c r="I11" s="92"/>
      <c r="J11" s="484"/>
      <c r="K11" s="485"/>
      <c r="L11" s="486"/>
      <c r="M11" s="17"/>
      <c r="N11" s="49"/>
      <c r="O11" s="50"/>
      <c r="P11" s="50"/>
      <c r="Q11" s="50"/>
      <c r="R11" s="50"/>
      <c r="S11" s="50"/>
    </row>
    <row r="12" spans="1:19" ht="24.95" customHeight="1">
      <c r="A12" s="17"/>
      <c r="B12" s="481" t="s">
        <v>126</v>
      </c>
      <c r="C12" s="482"/>
      <c r="D12" s="483"/>
      <c r="E12" s="88" t="s">
        <v>42</v>
      </c>
      <c r="F12" s="504">
        <f>'3.収支予算書'!$E$11</f>
        <v>0</v>
      </c>
      <c r="G12" s="505"/>
      <c r="H12" s="506"/>
      <c r="I12" s="93" t="s">
        <v>43</v>
      </c>
      <c r="J12" s="487"/>
      <c r="K12" s="488"/>
      <c r="L12" s="489"/>
      <c r="M12" s="17"/>
      <c r="N12" s="49"/>
      <c r="O12" s="50"/>
      <c r="P12" s="50"/>
      <c r="Q12" s="50"/>
      <c r="R12" s="50"/>
      <c r="S12" s="50"/>
    </row>
    <row r="13" spans="1:19" ht="24.95" customHeight="1">
      <c r="A13" s="17"/>
      <c r="B13" s="484"/>
      <c r="C13" s="485"/>
      <c r="D13" s="486"/>
      <c r="E13" s="89"/>
      <c r="F13" s="507">
        <f>MIN('８．様式7-2（実績報告）'!J42,'3.収支予算書'!$E$10)</f>
        <v>0</v>
      </c>
      <c r="G13" s="508"/>
      <c r="H13" s="509"/>
      <c r="I13" s="94"/>
      <c r="J13" s="490"/>
      <c r="K13" s="491"/>
      <c r="L13" s="492"/>
      <c r="M13" s="17"/>
      <c r="N13" s="49"/>
      <c r="O13" s="50"/>
      <c r="P13" s="50"/>
      <c r="Q13" s="50"/>
      <c r="R13" s="50"/>
      <c r="S13" s="50"/>
    </row>
    <row r="14" spans="1:19" ht="24.95" customHeight="1">
      <c r="A14" s="17"/>
      <c r="B14" s="481" t="s">
        <v>160</v>
      </c>
      <c r="C14" s="482"/>
      <c r="D14" s="483"/>
      <c r="E14" s="88" t="s">
        <v>42</v>
      </c>
      <c r="F14" s="510"/>
      <c r="G14" s="511"/>
      <c r="H14" s="512"/>
      <c r="I14" s="93" t="s">
        <v>43</v>
      </c>
      <c r="J14" s="513"/>
      <c r="K14" s="514"/>
      <c r="L14" s="515"/>
      <c r="M14" s="17"/>
    </row>
    <row r="15" spans="1:19" ht="24.95" customHeight="1">
      <c r="A15" s="17"/>
      <c r="B15" s="484"/>
      <c r="C15" s="485"/>
      <c r="D15" s="486"/>
      <c r="E15" s="90"/>
      <c r="F15" s="507">
        <f>F17-F11-F13</f>
        <v>0</v>
      </c>
      <c r="G15" s="508"/>
      <c r="H15" s="509"/>
      <c r="I15" s="94"/>
      <c r="J15" s="516"/>
      <c r="K15" s="517"/>
      <c r="L15" s="518"/>
      <c r="M15" s="17"/>
    </row>
    <row r="16" spans="1:19" ht="24.95" customHeight="1">
      <c r="A16" s="17"/>
      <c r="B16" s="481" t="s">
        <v>12</v>
      </c>
      <c r="C16" s="482"/>
      <c r="D16" s="483"/>
      <c r="E16" s="88" t="s">
        <v>42</v>
      </c>
      <c r="F16" s="503">
        <f>'3.収支予算書'!$E$13</f>
        <v>0</v>
      </c>
      <c r="G16" s="503"/>
      <c r="H16" s="503"/>
      <c r="I16" s="93" t="s">
        <v>43</v>
      </c>
      <c r="J16" s="513"/>
      <c r="K16" s="514"/>
      <c r="L16" s="515"/>
      <c r="M16" s="17"/>
    </row>
    <row r="17" spans="1:20" ht="24.95" customHeight="1">
      <c r="A17" s="17"/>
      <c r="B17" s="484"/>
      <c r="C17" s="485"/>
      <c r="D17" s="486"/>
      <c r="E17" s="84"/>
      <c r="F17" s="507">
        <f>F24</f>
        <v>0</v>
      </c>
      <c r="G17" s="508"/>
      <c r="H17" s="509"/>
      <c r="I17" s="86"/>
      <c r="J17" s="516"/>
      <c r="K17" s="517"/>
      <c r="L17" s="518"/>
      <c r="M17" s="17"/>
      <c r="N17" s="20"/>
    </row>
    <row r="18" spans="1:20" ht="17.45" customHeight="1">
      <c r="A18" s="17"/>
      <c r="B18" s="17"/>
      <c r="C18" s="17"/>
      <c r="D18" s="17"/>
      <c r="E18" s="17"/>
      <c r="F18" s="17"/>
      <c r="G18" s="17"/>
      <c r="H18" s="17"/>
      <c r="I18" s="85"/>
      <c r="J18" s="17"/>
      <c r="K18" s="17"/>
      <c r="L18" s="17"/>
      <c r="M18" s="17"/>
    </row>
    <row r="19" spans="1:20" ht="33" customHeight="1">
      <c r="A19" s="17">
        <v>2</v>
      </c>
      <c r="B19" s="17" t="s">
        <v>128</v>
      </c>
      <c r="C19" s="17"/>
      <c r="D19" s="17"/>
      <c r="E19" s="17"/>
      <c r="F19" s="17"/>
      <c r="G19" s="17"/>
      <c r="H19" s="17"/>
      <c r="I19" s="85"/>
      <c r="J19" s="17"/>
      <c r="K19" s="17"/>
      <c r="L19" s="19" t="s">
        <v>13</v>
      </c>
      <c r="M19" s="17"/>
    </row>
    <row r="20" spans="1:20" ht="35.1" customHeight="1">
      <c r="A20" s="17"/>
      <c r="B20" s="394" t="s">
        <v>9</v>
      </c>
      <c r="C20" s="394"/>
      <c r="D20" s="394"/>
      <c r="E20" s="477" t="s">
        <v>48</v>
      </c>
      <c r="F20" s="478"/>
      <c r="G20" s="478"/>
      <c r="H20" s="478"/>
      <c r="I20" s="479"/>
      <c r="J20" s="394" t="s">
        <v>11</v>
      </c>
      <c r="K20" s="394"/>
      <c r="L20" s="394"/>
      <c r="M20" s="17"/>
    </row>
    <row r="21" spans="1:20" ht="24.95" customHeight="1">
      <c r="A21" s="17"/>
      <c r="B21" s="493" t="s">
        <v>52</v>
      </c>
      <c r="C21" s="494"/>
      <c r="D21" s="495"/>
      <c r="E21" s="88" t="s">
        <v>42</v>
      </c>
      <c r="F21" s="499">
        <f>'3.収支予算書'!$E$17</f>
        <v>0</v>
      </c>
      <c r="G21" s="499"/>
      <c r="H21" s="499"/>
      <c r="I21" s="91" t="s">
        <v>43</v>
      </c>
      <c r="J21" s="481"/>
      <c r="K21" s="482"/>
      <c r="L21" s="483"/>
      <c r="M21" s="17"/>
    </row>
    <row r="22" spans="1:20" ht="24.95" customHeight="1">
      <c r="A22" s="17"/>
      <c r="B22" s="496"/>
      <c r="C22" s="497"/>
      <c r="D22" s="498"/>
      <c r="E22" s="95"/>
      <c r="F22" s="500">
        <f>'８．様式7-2（実績報告）'!G42</f>
        <v>0</v>
      </c>
      <c r="G22" s="501"/>
      <c r="H22" s="502"/>
      <c r="I22" s="96"/>
      <c r="J22" s="484"/>
      <c r="K22" s="485"/>
      <c r="L22" s="486"/>
      <c r="M22" s="17"/>
      <c r="N22" s="392"/>
      <c r="O22" s="392"/>
      <c r="P22" s="392"/>
      <c r="Q22" s="392"/>
      <c r="R22" s="392"/>
      <c r="S22" s="51"/>
      <c r="T22" s="51"/>
    </row>
    <row r="23" spans="1:20" ht="24.95" customHeight="1">
      <c r="A23" s="17"/>
      <c r="B23" s="481" t="s">
        <v>12</v>
      </c>
      <c r="C23" s="482"/>
      <c r="D23" s="483"/>
      <c r="E23" s="88" t="s">
        <v>42</v>
      </c>
      <c r="F23" s="519">
        <f>'3.収支予算書'!$E$18</f>
        <v>0</v>
      </c>
      <c r="G23" s="519"/>
      <c r="H23" s="519"/>
      <c r="I23" s="97" t="s">
        <v>43</v>
      </c>
      <c r="J23" s="513"/>
      <c r="K23" s="514"/>
      <c r="L23" s="515"/>
      <c r="M23" s="17"/>
      <c r="N23" s="49"/>
      <c r="O23" s="50"/>
      <c r="P23" s="50"/>
      <c r="Q23" s="50"/>
      <c r="R23" s="50"/>
      <c r="S23" s="51"/>
      <c r="T23" s="51"/>
    </row>
    <row r="24" spans="1:20" ht="24.95" customHeight="1">
      <c r="A24" s="17"/>
      <c r="B24" s="484"/>
      <c r="C24" s="485"/>
      <c r="D24" s="486"/>
      <c r="E24" s="84"/>
      <c r="F24" s="500">
        <f>F22</f>
        <v>0</v>
      </c>
      <c r="G24" s="501"/>
      <c r="H24" s="502"/>
      <c r="I24" s="87"/>
      <c r="J24" s="516"/>
      <c r="K24" s="517"/>
      <c r="L24" s="518"/>
      <c r="M24" s="17"/>
      <c r="N24" s="392"/>
      <c r="O24" s="393"/>
      <c r="P24" s="393"/>
      <c r="Q24" s="393"/>
      <c r="R24" s="393"/>
      <c r="S24" s="393"/>
      <c r="T24" s="393"/>
    </row>
    <row r="25" spans="1:20" ht="24.95" customHeight="1">
      <c r="A25" s="17"/>
      <c r="B25" s="98" t="s">
        <v>44</v>
      </c>
      <c r="C25" s="480" t="s">
        <v>105</v>
      </c>
      <c r="D25" s="480"/>
      <c r="E25" s="480"/>
      <c r="F25" s="480"/>
      <c r="G25" s="480"/>
      <c r="H25" s="480"/>
      <c r="I25" s="480"/>
      <c r="J25" s="480"/>
      <c r="K25" s="480"/>
      <c r="L25" s="480"/>
      <c r="M25" s="17"/>
    </row>
    <row r="26" spans="1:20" ht="29.45" customHeight="1">
      <c r="B26" s="205" t="s">
        <v>161</v>
      </c>
      <c r="C26" s="245"/>
      <c r="D26" s="245"/>
      <c r="E26" s="245"/>
      <c r="F26" s="245"/>
      <c r="G26" s="245"/>
      <c r="H26" s="245"/>
      <c r="I26" s="245"/>
      <c r="J26" s="245"/>
      <c r="K26" s="245"/>
      <c r="L26" s="245"/>
    </row>
    <row r="27" spans="1:20" ht="29.45" customHeight="1">
      <c r="B27" s="476" t="str">
        <f>TEXT('７.実績報告書'!I7,"ggge年m月d日")</f>
        <v>令和8年3月31日</v>
      </c>
      <c r="C27" s="476"/>
      <c r="D27" s="476"/>
      <c r="E27" s="476"/>
      <c r="F27" s="476"/>
    </row>
  </sheetData>
  <mergeCells count="37">
    <mergeCell ref="N24:T24"/>
    <mergeCell ref="A5:M5"/>
    <mergeCell ref="B9:D9"/>
    <mergeCell ref="J9:L9"/>
    <mergeCell ref="N9:Q9"/>
    <mergeCell ref="F11:H11"/>
    <mergeCell ref="F13:H13"/>
    <mergeCell ref="F14:H14"/>
    <mergeCell ref="F15:H15"/>
    <mergeCell ref="F17:H17"/>
    <mergeCell ref="J14:L15"/>
    <mergeCell ref="J16:L17"/>
    <mergeCell ref="B20:D20"/>
    <mergeCell ref="B23:D24"/>
    <mergeCell ref="F23:H23"/>
    <mergeCell ref="J23:L24"/>
    <mergeCell ref="F10:H10"/>
    <mergeCell ref="B10:D11"/>
    <mergeCell ref="F12:H12"/>
    <mergeCell ref="B12:D13"/>
    <mergeCell ref="N22:R22"/>
    <mergeCell ref="A6:M6"/>
    <mergeCell ref="B27:F27"/>
    <mergeCell ref="E20:I20"/>
    <mergeCell ref="C25:L25"/>
    <mergeCell ref="J10:L11"/>
    <mergeCell ref="J12:L13"/>
    <mergeCell ref="B21:D22"/>
    <mergeCell ref="F21:H21"/>
    <mergeCell ref="J21:L22"/>
    <mergeCell ref="J20:L20"/>
    <mergeCell ref="F22:H22"/>
    <mergeCell ref="F24:H24"/>
    <mergeCell ref="E9:I9"/>
    <mergeCell ref="B16:D17"/>
    <mergeCell ref="F16:H16"/>
    <mergeCell ref="B14:D15"/>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2:J27"/>
  <sheetViews>
    <sheetView tabSelected="1" view="pageBreakPreview" zoomScale="95" zoomScaleNormal="100" zoomScaleSheetLayoutView="95" workbookViewId="0">
      <selection activeCell="A5" sqref="A5:O5"/>
    </sheetView>
  </sheetViews>
  <sheetFormatPr defaultColWidth="8.75" defaultRowHeight="13.5"/>
  <cols>
    <col min="1" max="1" width="1.875" style="205" customWidth="1"/>
    <col min="2" max="2" width="7.625" style="205" customWidth="1"/>
    <col min="3" max="3" width="21.875" style="205" customWidth="1"/>
    <col min="4" max="4" width="19.375" style="205" customWidth="1"/>
    <col min="5" max="5" width="13.375" style="205" customWidth="1"/>
    <col min="6" max="6" width="16.5" style="205" customWidth="1"/>
    <col min="7" max="7" width="10.875" style="205" customWidth="1"/>
    <col min="8" max="8" width="3.875" style="205" customWidth="1"/>
    <col min="9" max="10" width="3.375" style="205" customWidth="1"/>
    <col min="11" max="16384" width="8.75" style="205"/>
  </cols>
  <sheetData>
    <row r="2" spans="1:10" ht="21" customHeight="1">
      <c r="A2" s="247" t="s">
        <v>215</v>
      </c>
      <c r="B2" s="248"/>
      <c r="C2" s="248"/>
      <c r="D2" s="248"/>
      <c r="E2" s="248"/>
      <c r="F2" s="248"/>
      <c r="G2" s="247" t="s">
        <v>136</v>
      </c>
      <c r="H2" s="248"/>
    </row>
    <row r="3" spans="1:10" ht="40.5" customHeight="1">
      <c r="A3" s="527" t="s">
        <v>225</v>
      </c>
      <c r="B3" s="527"/>
      <c r="C3" s="527"/>
      <c r="D3" s="527"/>
      <c r="E3" s="527"/>
      <c r="F3" s="527"/>
      <c r="G3" s="527"/>
      <c r="H3" s="527"/>
      <c r="I3" s="211"/>
    </row>
    <row r="4" spans="1:10">
      <c r="A4" s="206"/>
      <c r="B4" s="206"/>
      <c r="C4" s="206"/>
      <c r="D4" s="206"/>
      <c r="E4" s="206"/>
      <c r="G4" s="250"/>
      <c r="H4" s="250"/>
      <c r="I4" s="250"/>
      <c r="J4" s="250"/>
    </row>
    <row r="5" spans="1:10" ht="19.5" customHeight="1">
      <c r="A5" s="206" t="s">
        <v>5</v>
      </c>
      <c r="B5" s="206"/>
      <c r="C5" s="206"/>
      <c r="D5" s="206"/>
      <c r="E5" s="207" t="s">
        <v>5</v>
      </c>
      <c r="F5" s="286" t="s">
        <v>163</v>
      </c>
      <c r="G5" s="287"/>
      <c r="H5" s="266"/>
      <c r="I5" s="251"/>
    </row>
    <row r="6" spans="1:10">
      <c r="A6" s="206"/>
      <c r="B6" s="206"/>
      <c r="C6" s="206"/>
      <c r="D6" s="206"/>
      <c r="E6" s="208" t="s">
        <v>5</v>
      </c>
      <c r="F6" s="209"/>
      <c r="G6" s="209"/>
      <c r="H6" s="212"/>
      <c r="I6" s="249"/>
    </row>
    <row r="7" spans="1:10">
      <c r="A7" s="206"/>
      <c r="B7" s="540" t="s">
        <v>164</v>
      </c>
      <c r="C7" s="540"/>
      <c r="D7" s="206"/>
      <c r="E7" s="206"/>
      <c r="F7" s="206"/>
      <c r="G7" s="206"/>
      <c r="H7" s="206"/>
      <c r="I7" s="249"/>
    </row>
    <row r="8" spans="1:10">
      <c r="A8" s="206"/>
      <c r="B8" s="264"/>
      <c r="C8" s="264"/>
      <c r="D8" s="206"/>
      <c r="E8" s="206"/>
      <c r="F8" s="206"/>
      <c r="G8" s="206"/>
      <c r="H8" s="206"/>
      <c r="I8" s="249"/>
    </row>
    <row r="9" spans="1:10">
      <c r="A9" s="206"/>
      <c r="B9" s="206"/>
      <c r="C9" s="206"/>
      <c r="D9" s="206"/>
      <c r="E9" s="252" t="s">
        <v>165</v>
      </c>
      <c r="F9" s="520">
        <f>交付申請基本情報!D7</f>
        <v>0</v>
      </c>
      <c r="G9" s="520"/>
      <c r="H9" s="520"/>
      <c r="I9" s="249"/>
    </row>
    <row r="10" spans="1:10">
      <c r="A10" s="206"/>
      <c r="B10" s="206"/>
      <c r="C10" s="206"/>
      <c r="D10" s="207" t="s">
        <v>166</v>
      </c>
      <c r="E10" s="252" t="s">
        <v>167</v>
      </c>
      <c r="F10" s="521">
        <f>交付申請基本情報!D5</f>
        <v>0</v>
      </c>
      <c r="G10" s="521"/>
      <c r="H10" s="521"/>
      <c r="I10" s="250"/>
    </row>
    <row r="11" spans="1:10" ht="27">
      <c r="A11" s="253" t="s">
        <v>5</v>
      </c>
      <c r="B11" s="206"/>
      <c r="C11" s="206"/>
      <c r="D11" s="210"/>
      <c r="E11" s="254" t="s">
        <v>168</v>
      </c>
      <c r="F11" s="520">
        <f>交付申請基本情報!D9</f>
        <v>0</v>
      </c>
      <c r="G11" s="520"/>
      <c r="H11" s="520"/>
      <c r="I11" s="249"/>
    </row>
    <row r="12" spans="1:10" ht="24.95" customHeight="1">
      <c r="A12" s="253"/>
      <c r="B12" s="206"/>
      <c r="C12" s="206"/>
      <c r="D12" s="206"/>
      <c r="E12" s="285" t="s">
        <v>210</v>
      </c>
      <c r="F12" s="520">
        <f>交付申請基本情報!D8</f>
        <v>0</v>
      </c>
      <c r="G12" s="520"/>
      <c r="H12" s="520"/>
      <c r="I12" s="249"/>
    </row>
    <row r="13" spans="1:10" ht="17.25" customHeight="1">
      <c r="A13" s="249"/>
      <c r="B13" s="255"/>
      <c r="C13" s="255"/>
      <c r="D13" s="255"/>
      <c r="E13" s="255"/>
      <c r="F13" s="255"/>
      <c r="G13" s="255"/>
      <c r="H13" s="255"/>
      <c r="I13" s="212"/>
    </row>
    <row r="14" spans="1:10" ht="17.25" customHeight="1">
      <c r="A14" s="256" t="s">
        <v>53</v>
      </c>
      <c r="B14" s="256"/>
      <c r="C14" s="257"/>
      <c r="D14" s="256"/>
      <c r="E14" s="256"/>
      <c r="F14" s="256"/>
      <c r="G14" s="256"/>
      <c r="H14" s="256"/>
      <c r="I14" s="256"/>
    </row>
    <row r="15" spans="1:10" ht="17.25" customHeight="1">
      <c r="A15" s="256"/>
      <c r="B15" s="256"/>
      <c r="C15" s="539" t="s">
        <v>177</v>
      </c>
      <c r="D15" s="539"/>
      <c r="E15" s="539"/>
      <c r="F15" s="539"/>
      <c r="G15" s="539"/>
      <c r="H15" s="539"/>
      <c r="I15" s="256"/>
    </row>
    <row r="16" spans="1:10" ht="17.25" customHeight="1">
      <c r="A16" s="206"/>
      <c r="B16" s="255"/>
      <c r="C16" s="255" t="s">
        <v>169</v>
      </c>
      <c r="D16" s="255"/>
      <c r="E16" s="255"/>
      <c r="F16" s="255"/>
      <c r="G16" s="255"/>
      <c r="H16" s="255"/>
      <c r="I16" s="249"/>
    </row>
    <row r="17" spans="1:10">
      <c r="A17" s="329" t="s">
        <v>14</v>
      </c>
      <c r="B17" s="329"/>
      <c r="C17" s="329"/>
      <c r="D17" s="329"/>
      <c r="E17" s="329"/>
      <c r="F17" s="329"/>
      <c r="G17" s="329"/>
      <c r="H17" s="329"/>
      <c r="I17" s="329"/>
      <c r="J17" s="329"/>
    </row>
    <row r="18" spans="1:10" ht="12.6" customHeight="1" thickBot="1">
      <c r="A18" s="210"/>
      <c r="B18" s="210"/>
      <c r="C18" s="210"/>
      <c r="D18" s="210"/>
      <c r="E18" s="210"/>
      <c r="F18" s="210"/>
      <c r="G18" s="210"/>
      <c r="H18" s="210"/>
      <c r="I18" s="249"/>
    </row>
    <row r="19" spans="1:10" ht="30" customHeight="1" thickBot="1">
      <c r="A19" s="210"/>
      <c r="B19" s="210"/>
      <c r="C19" s="528" t="s">
        <v>170</v>
      </c>
      <c r="D19" s="529"/>
      <c r="E19" s="530">
        <f>'８．様式7-2（実績報告）'!L42</f>
        <v>0</v>
      </c>
      <c r="F19" s="531"/>
      <c r="G19" s="532"/>
      <c r="H19" s="210"/>
      <c r="I19" s="249"/>
    </row>
    <row r="20" spans="1:10" ht="12.95" customHeight="1">
      <c r="A20" s="250"/>
      <c r="B20" s="258"/>
      <c r="H20" s="259"/>
      <c r="I20" s="249"/>
    </row>
    <row r="21" spans="1:10" ht="12.95" customHeight="1">
      <c r="A21" s="250"/>
      <c r="B21" s="258"/>
      <c r="H21" s="259"/>
      <c r="I21" s="249"/>
    </row>
    <row r="22" spans="1:10" ht="26.45" customHeight="1" thickBot="1">
      <c r="A22" s="250"/>
      <c r="B22" s="206"/>
      <c r="C22" s="205" t="s">
        <v>171</v>
      </c>
      <c r="D22" s="533"/>
      <c r="E22" s="533"/>
      <c r="F22" s="533"/>
      <c r="G22" s="533"/>
      <c r="H22" s="259"/>
      <c r="I22" s="249"/>
    </row>
    <row r="23" spans="1:10" ht="39.950000000000003" customHeight="1">
      <c r="B23" s="260"/>
      <c r="C23" s="534" t="s">
        <v>172</v>
      </c>
      <c r="D23" s="536" t="str">
        <f>交付申請基本情報!D19&amp;交付申請基本情報!D21</f>
        <v/>
      </c>
      <c r="E23" s="537"/>
      <c r="F23" s="537"/>
      <c r="G23" s="538"/>
      <c r="H23" s="259"/>
    </row>
    <row r="24" spans="1:10" ht="39.950000000000003" customHeight="1">
      <c r="B24" s="260"/>
      <c r="C24" s="535"/>
      <c r="D24" s="267" t="s">
        <v>173</v>
      </c>
      <c r="E24" s="273">
        <f>交付申請基本情報!D20</f>
        <v>0</v>
      </c>
      <c r="F24" s="268" t="s">
        <v>174</v>
      </c>
      <c r="G24" s="275">
        <f>交付申請基本情報!D22</f>
        <v>0</v>
      </c>
      <c r="H24" s="259"/>
    </row>
    <row r="25" spans="1:10" ht="39.950000000000003" customHeight="1">
      <c r="B25" s="260"/>
      <c r="C25" s="261" t="s">
        <v>22</v>
      </c>
      <c r="D25" s="274">
        <f>交付申請基本情報!D23</f>
        <v>0</v>
      </c>
      <c r="E25" s="269" t="s">
        <v>24</v>
      </c>
      <c r="F25" s="522">
        <f>交付申請基本情報!D24</f>
        <v>0</v>
      </c>
      <c r="G25" s="523"/>
    </row>
    <row r="26" spans="1:10" ht="39.950000000000003" customHeight="1" thickBot="1">
      <c r="B26" s="260"/>
      <c r="C26" s="262" t="s">
        <v>175</v>
      </c>
      <c r="D26" s="524">
        <f>交付申請基本情報!D26</f>
        <v>0</v>
      </c>
      <c r="E26" s="525"/>
      <c r="F26" s="525"/>
      <c r="G26" s="526"/>
    </row>
    <row r="27" spans="1:10">
      <c r="C27" s="263"/>
    </row>
  </sheetData>
  <mergeCells count="16">
    <mergeCell ref="F12:H12"/>
    <mergeCell ref="F10:H10"/>
    <mergeCell ref="F25:G25"/>
    <mergeCell ref="D26:G26"/>
    <mergeCell ref="A3:H3"/>
    <mergeCell ref="C19:D19"/>
    <mergeCell ref="E19:G19"/>
    <mergeCell ref="F11:H11"/>
    <mergeCell ref="D22:E22"/>
    <mergeCell ref="F22:G22"/>
    <mergeCell ref="C23:C24"/>
    <mergeCell ref="D23:G23"/>
    <mergeCell ref="C15:H15"/>
    <mergeCell ref="A17:J17"/>
    <mergeCell ref="B7:C7"/>
    <mergeCell ref="F9:H9"/>
  </mergeCells>
  <phoneticPr fontId="5"/>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32"/>
  <sheetViews>
    <sheetView tabSelected="1" view="pageBreakPreview" topLeftCell="A22" zoomScale="85" zoomScaleNormal="100" zoomScaleSheetLayoutView="85" workbookViewId="0">
      <selection activeCell="A5" sqref="A5:O5"/>
    </sheetView>
  </sheetViews>
  <sheetFormatPr defaultColWidth="9" defaultRowHeight="13.5"/>
  <cols>
    <col min="1" max="2" width="4.375" style="9" customWidth="1"/>
    <col min="3" max="3" width="16.625" style="9" customWidth="1"/>
    <col min="4" max="4" width="5" style="9" customWidth="1"/>
    <col min="5" max="5" width="7.375" style="9" customWidth="1"/>
    <col min="6" max="6" width="11.625" style="9" customWidth="1"/>
    <col min="7" max="7" width="2.75" style="9" customWidth="1"/>
    <col min="8" max="8" width="6.375" style="9" customWidth="1"/>
    <col min="9" max="9" width="6.125" style="9" customWidth="1"/>
    <col min="10" max="16" width="4.375" style="9" customWidth="1"/>
    <col min="17" max="16384" width="9" style="9"/>
  </cols>
  <sheetData>
    <row r="1" spans="1:16" s="1" customFormat="1" ht="17.25" customHeight="1">
      <c r="B1" s="324"/>
      <c r="C1" s="324"/>
      <c r="D1" s="324"/>
      <c r="E1" s="324"/>
      <c r="F1" s="324"/>
      <c r="G1" s="324"/>
      <c r="H1" s="324"/>
      <c r="I1" s="324"/>
      <c r="J1" s="324"/>
      <c r="K1" s="324"/>
      <c r="L1" s="324"/>
      <c r="M1" s="324"/>
      <c r="N1" s="32"/>
      <c r="O1" s="32"/>
      <c r="P1" s="2"/>
    </row>
    <row r="3" spans="1:16" ht="21" customHeight="1">
      <c r="B3" s="10" t="s">
        <v>113</v>
      </c>
      <c r="C3" s="10"/>
      <c r="D3" s="10"/>
      <c r="E3" s="10"/>
      <c r="F3" s="10"/>
      <c r="G3" s="10"/>
      <c r="H3" s="10"/>
      <c r="I3" s="10"/>
      <c r="J3" s="10"/>
      <c r="K3" s="329" t="s">
        <v>117</v>
      </c>
      <c r="L3" s="329"/>
      <c r="M3" s="329"/>
      <c r="N3" s="329"/>
      <c r="O3" s="329"/>
    </row>
    <row r="4" spans="1:16" ht="36.75" customHeight="1">
      <c r="B4" s="37"/>
      <c r="C4" s="37"/>
      <c r="D4" s="37"/>
      <c r="E4" s="37"/>
      <c r="F4" s="37"/>
      <c r="G4" s="37"/>
      <c r="H4" s="37"/>
      <c r="I4" s="37"/>
      <c r="J4" s="37"/>
      <c r="K4" s="37"/>
      <c r="L4" s="37"/>
      <c r="M4" s="37"/>
      <c r="N4" s="25"/>
      <c r="O4" s="25"/>
    </row>
    <row r="5" spans="1:16" ht="54.95" customHeight="1">
      <c r="A5" s="327" t="s">
        <v>217</v>
      </c>
      <c r="B5" s="328"/>
      <c r="C5" s="328"/>
      <c r="D5" s="328"/>
      <c r="E5" s="328"/>
      <c r="F5" s="328"/>
      <c r="G5" s="328"/>
      <c r="H5" s="328"/>
      <c r="I5" s="328"/>
      <c r="J5" s="328"/>
      <c r="K5" s="328"/>
      <c r="L5" s="328"/>
      <c r="M5" s="328"/>
      <c r="N5" s="328"/>
      <c r="O5" s="328"/>
    </row>
    <row r="6" spans="1:16" ht="28.5" customHeight="1">
      <c r="B6" s="37"/>
      <c r="C6" s="37"/>
      <c r="D6" s="37"/>
      <c r="E6" s="37"/>
      <c r="F6" s="37"/>
      <c r="G6" s="37"/>
      <c r="H6" s="37"/>
      <c r="I6" s="37"/>
      <c r="J6" s="37"/>
      <c r="K6" s="37"/>
      <c r="L6" s="37"/>
      <c r="M6" s="37"/>
      <c r="N6" s="25"/>
      <c r="O6" s="25"/>
    </row>
    <row r="7" spans="1:16" ht="25.5" customHeight="1">
      <c r="B7" s="10"/>
      <c r="C7" s="10"/>
      <c r="D7" s="10"/>
      <c r="E7" s="10"/>
      <c r="F7" s="10"/>
      <c r="G7" s="10"/>
      <c r="H7" s="10"/>
      <c r="I7" s="325" t="s">
        <v>114</v>
      </c>
      <c r="J7" s="326"/>
      <c r="K7" s="326"/>
      <c r="L7" s="326"/>
      <c r="M7" s="326"/>
      <c r="N7" s="326"/>
      <c r="O7" s="34"/>
    </row>
    <row r="8" spans="1:16" ht="19.5" customHeight="1">
      <c r="B8" s="10"/>
      <c r="C8" s="10"/>
      <c r="D8" s="10"/>
      <c r="E8" s="10"/>
      <c r="F8" s="12"/>
      <c r="G8" s="23"/>
      <c r="H8" s="35"/>
      <c r="I8" s="35"/>
      <c r="J8" s="35"/>
      <c r="K8" s="35"/>
      <c r="L8" s="35"/>
      <c r="M8" s="35"/>
      <c r="N8" s="35"/>
      <c r="O8" s="35"/>
    </row>
    <row r="9" spans="1:16">
      <c r="B9" s="10"/>
      <c r="C9" s="10"/>
      <c r="D9" s="10"/>
      <c r="E9" s="10" t="s">
        <v>5</v>
      </c>
      <c r="F9" s="13" t="s">
        <v>5</v>
      </c>
      <c r="G9" s="13"/>
      <c r="H9" s="13"/>
      <c r="I9" s="13"/>
      <c r="J9" s="13"/>
      <c r="K9" s="14"/>
      <c r="L9" s="14"/>
      <c r="M9" s="14"/>
      <c r="N9" s="14"/>
      <c r="O9" s="14"/>
    </row>
    <row r="10" spans="1:16" ht="27.75" customHeight="1">
      <c r="B10" s="33" t="s">
        <v>26</v>
      </c>
      <c r="C10" s="27" t="s">
        <v>115</v>
      </c>
      <c r="D10" s="48"/>
      <c r="E10" s="10"/>
      <c r="F10" s="10"/>
      <c r="G10" s="10"/>
      <c r="H10" s="10"/>
      <c r="I10" s="10"/>
      <c r="J10" s="10"/>
      <c r="K10" s="10"/>
      <c r="L10" s="10"/>
      <c r="M10" s="10"/>
      <c r="N10" s="10"/>
      <c r="O10" s="10"/>
    </row>
    <row r="11" spans="1:16" ht="28.5" customHeight="1">
      <c r="B11" s="10"/>
      <c r="C11" s="10"/>
      <c r="D11" s="10"/>
      <c r="E11" s="10"/>
      <c r="F11" s="10"/>
      <c r="G11" s="10"/>
      <c r="H11" s="10"/>
      <c r="I11" s="10"/>
      <c r="J11" s="10"/>
      <c r="K11" s="10"/>
      <c r="L11" s="10"/>
      <c r="M11" s="10"/>
      <c r="N11" s="10"/>
      <c r="O11" s="10"/>
    </row>
    <row r="12" spans="1:16" ht="30" customHeight="1">
      <c r="B12" s="10"/>
      <c r="C12" s="10"/>
      <c r="D12" s="10"/>
      <c r="E12" s="11"/>
      <c r="F12" s="319" t="s">
        <v>20</v>
      </c>
      <c r="G12" s="319"/>
      <c r="H12" s="320">
        <f>交付申請基本情報!D7</f>
        <v>0</v>
      </c>
      <c r="I12" s="320"/>
      <c r="J12" s="320"/>
      <c r="K12" s="320"/>
      <c r="L12" s="320"/>
      <c r="M12" s="320"/>
      <c r="N12" s="320"/>
      <c r="O12" s="320"/>
    </row>
    <row r="13" spans="1:16" ht="30" customHeight="1">
      <c r="B13" s="10"/>
      <c r="C13" s="10"/>
      <c r="D13" s="10"/>
      <c r="E13" s="11"/>
      <c r="F13" s="319" t="s">
        <v>116</v>
      </c>
      <c r="G13" s="319"/>
      <c r="H13" s="320">
        <f>交付申請基本情報!D5</f>
        <v>0</v>
      </c>
      <c r="I13" s="320"/>
      <c r="J13" s="320"/>
      <c r="K13" s="320"/>
      <c r="L13" s="320"/>
      <c r="M13" s="320"/>
      <c r="N13" s="320"/>
      <c r="O13" s="320"/>
    </row>
    <row r="14" spans="1:16" ht="30" customHeight="1">
      <c r="B14" s="10"/>
      <c r="C14" s="10" t="s">
        <v>0</v>
      </c>
      <c r="D14" s="10"/>
      <c r="E14" s="11"/>
      <c r="F14" s="319" t="s">
        <v>6</v>
      </c>
      <c r="G14" s="319"/>
      <c r="H14" s="320">
        <f>交付申請基本情報!$D$9</f>
        <v>0</v>
      </c>
      <c r="I14" s="320"/>
      <c r="J14" s="320"/>
      <c r="K14" s="320"/>
      <c r="L14" s="320"/>
      <c r="M14" s="320"/>
      <c r="N14" s="320"/>
      <c r="O14" s="320"/>
    </row>
    <row r="15" spans="1:16" ht="30" customHeight="1">
      <c r="B15" s="10"/>
      <c r="C15" s="10"/>
      <c r="D15" s="10"/>
      <c r="E15" s="11"/>
      <c r="F15" s="319" t="s">
        <v>34</v>
      </c>
      <c r="G15" s="319"/>
      <c r="H15" s="320">
        <f>交付申請基本情報!$D$8</f>
        <v>0</v>
      </c>
      <c r="I15" s="320"/>
      <c r="J15" s="320"/>
      <c r="K15" s="320"/>
      <c r="L15" s="320"/>
      <c r="M15" s="320"/>
      <c r="N15" s="320"/>
      <c r="O15" s="320"/>
    </row>
    <row r="16" spans="1:16" ht="30" customHeight="1">
      <c r="B16" s="10"/>
      <c r="C16" s="10"/>
      <c r="D16" s="10"/>
      <c r="E16" s="11"/>
      <c r="F16" s="321" t="s">
        <v>35</v>
      </c>
      <c r="G16" s="321"/>
      <c r="H16" s="320">
        <f>交付申請基本情報!$D$18</f>
        <v>0</v>
      </c>
      <c r="I16" s="320"/>
      <c r="J16" s="320"/>
      <c r="K16" s="320"/>
      <c r="L16" s="320"/>
      <c r="M16" s="320"/>
      <c r="N16" s="320"/>
      <c r="O16" s="320"/>
    </row>
    <row r="17" spans="2:15" ht="30" customHeight="1">
      <c r="B17" s="10"/>
      <c r="C17" s="10"/>
      <c r="D17" s="10"/>
      <c r="E17" s="11"/>
      <c r="F17" s="319" t="s">
        <v>51</v>
      </c>
      <c r="G17" s="319"/>
      <c r="H17" s="320">
        <f>交付申請基本情報!$D$11</f>
        <v>0</v>
      </c>
      <c r="I17" s="320"/>
      <c r="J17" s="320"/>
      <c r="K17" s="320"/>
      <c r="L17" s="320"/>
      <c r="M17" s="320"/>
      <c r="N17" s="320"/>
      <c r="O17" s="320"/>
    </row>
    <row r="18" spans="2:15" ht="30.75" customHeight="1">
      <c r="B18" s="10"/>
      <c r="C18" s="10"/>
      <c r="D18" s="10"/>
      <c r="E18" s="10"/>
      <c r="F18" s="10"/>
      <c r="G18" s="10"/>
      <c r="H18" s="10"/>
      <c r="I18" s="10"/>
      <c r="J18" s="10"/>
      <c r="K18" s="10"/>
      <c r="L18" s="10"/>
      <c r="M18" s="10"/>
      <c r="N18" s="10"/>
      <c r="O18" s="10"/>
    </row>
    <row r="19" spans="2:15" ht="30" customHeight="1">
      <c r="B19" s="318" t="s">
        <v>218</v>
      </c>
      <c r="C19" s="318"/>
      <c r="D19" s="318"/>
      <c r="E19" s="318"/>
      <c r="F19" s="318"/>
      <c r="G19" s="318"/>
      <c r="H19" s="318"/>
      <c r="I19" s="318"/>
      <c r="J19" s="318"/>
      <c r="K19" s="318"/>
      <c r="L19" s="318"/>
      <c r="M19" s="318"/>
      <c r="N19" s="318"/>
      <c r="O19" s="36"/>
    </row>
    <row r="20" spans="2:15" ht="30" customHeight="1">
      <c r="B20" s="318"/>
      <c r="C20" s="318"/>
      <c r="D20" s="318"/>
      <c r="E20" s="318"/>
      <c r="F20" s="318"/>
      <c r="G20" s="318"/>
      <c r="H20" s="318"/>
      <c r="I20" s="318"/>
      <c r="J20" s="318"/>
      <c r="K20" s="318"/>
      <c r="L20" s="318"/>
      <c r="M20" s="318"/>
      <c r="N20" s="318"/>
      <c r="O20" s="36"/>
    </row>
    <row r="21" spans="2:15" ht="30" customHeight="1">
      <c r="B21" s="318"/>
      <c r="C21" s="318"/>
      <c r="D21" s="318"/>
      <c r="E21" s="318"/>
      <c r="F21" s="318"/>
      <c r="G21" s="318"/>
      <c r="H21" s="318"/>
      <c r="I21" s="318"/>
      <c r="J21" s="318"/>
      <c r="K21" s="318"/>
      <c r="L21" s="318"/>
      <c r="M21" s="318"/>
      <c r="N21" s="318"/>
      <c r="O21" s="36"/>
    </row>
    <row r="22" spans="2:15" ht="9.6" customHeight="1">
      <c r="B22" s="30"/>
      <c r="C22" s="38"/>
      <c r="D22" s="38"/>
      <c r="E22" s="38"/>
      <c r="F22" s="38"/>
      <c r="G22" s="38"/>
      <c r="H22" s="38"/>
      <c r="I22" s="38"/>
      <c r="J22" s="38"/>
      <c r="K22" s="38"/>
      <c r="L22" s="38"/>
      <c r="M22" s="38"/>
      <c r="N22" s="38"/>
      <c r="O22" s="30"/>
    </row>
    <row r="23" spans="2:15" ht="30" customHeight="1">
      <c r="B23" s="322" t="s">
        <v>33</v>
      </c>
      <c r="C23" s="322"/>
      <c r="D23" s="322"/>
      <c r="E23" s="322"/>
      <c r="F23" s="322"/>
      <c r="G23" s="322"/>
      <c r="H23" s="322"/>
      <c r="I23" s="322"/>
      <c r="J23" s="322"/>
      <c r="K23" s="322"/>
      <c r="L23" s="322"/>
      <c r="M23" s="322"/>
      <c r="N23" s="322"/>
      <c r="O23" s="30"/>
    </row>
    <row r="24" spans="2:15" ht="6.6" customHeight="1">
      <c r="B24" s="11"/>
      <c r="C24" s="11"/>
      <c r="D24" s="10"/>
      <c r="E24" s="15"/>
      <c r="F24" s="10"/>
      <c r="G24" s="10"/>
      <c r="H24" s="10"/>
      <c r="I24" s="10"/>
      <c r="J24" s="10"/>
      <c r="K24" s="10"/>
      <c r="L24" s="10"/>
      <c r="M24" s="10"/>
      <c r="N24" s="10"/>
      <c r="O24" s="10"/>
    </row>
    <row r="25" spans="2:15" ht="35.1" customHeight="1">
      <c r="B25" s="27" t="s">
        <v>17</v>
      </c>
      <c r="C25" s="39" t="s">
        <v>118</v>
      </c>
      <c r="D25" s="27"/>
      <c r="E25" s="27"/>
      <c r="F25" s="323">
        <f>'2．様式１-2（事業計画書）'!F61</f>
        <v>0</v>
      </c>
      <c r="G25" s="323"/>
      <c r="H25" s="323"/>
      <c r="I25" s="323"/>
      <c r="J25" s="323"/>
      <c r="K25" s="27"/>
      <c r="L25" s="27"/>
      <c r="M25" s="27"/>
      <c r="N25" s="27"/>
      <c r="O25" s="27"/>
    </row>
    <row r="26" spans="2:15" ht="35.1" customHeight="1">
      <c r="B26" s="27" t="s">
        <v>17</v>
      </c>
      <c r="C26" s="26" t="s">
        <v>119</v>
      </c>
      <c r="D26" s="26"/>
      <c r="E26" s="28"/>
      <c r="F26" s="189" t="s">
        <v>121</v>
      </c>
      <c r="G26" s="190"/>
      <c r="H26" s="155"/>
      <c r="I26" s="155"/>
      <c r="J26" s="155"/>
      <c r="K26" s="155"/>
      <c r="L26" s="155"/>
      <c r="N26" s="28"/>
      <c r="O26" s="28"/>
    </row>
    <row r="27" spans="2:15" ht="35.1" customHeight="1">
      <c r="B27" s="27" t="s">
        <v>18</v>
      </c>
      <c r="C27" s="26" t="s">
        <v>120</v>
      </c>
      <c r="D27" s="26"/>
      <c r="E27" s="29"/>
      <c r="F27" s="189" t="s">
        <v>122</v>
      </c>
      <c r="G27" s="190"/>
      <c r="H27" s="155"/>
      <c r="I27" s="155"/>
      <c r="J27" s="155"/>
      <c r="K27" s="155"/>
      <c r="L27" s="155"/>
      <c r="N27" s="28"/>
      <c r="O27" s="28"/>
    </row>
    <row r="28" spans="2:15" ht="35.1" customHeight="1">
      <c r="B28" s="27" t="s">
        <v>19</v>
      </c>
      <c r="C28" s="317" t="s">
        <v>147</v>
      </c>
      <c r="D28" s="317"/>
      <c r="E28" s="317"/>
      <c r="F28" s="317"/>
      <c r="G28" s="317"/>
      <c r="H28" s="317"/>
      <c r="I28" s="317"/>
      <c r="J28" s="317"/>
      <c r="K28" s="317"/>
      <c r="L28" s="317"/>
      <c r="M28" s="317"/>
      <c r="N28" s="317"/>
      <c r="O28" s="27"/>
    </row>
    <row r="29" spans="2:15" ht="30" customHeight="1">
      <c r="B29" s="40" t="s">
        <v>7</v>
      </c>
      <c r="C29" s="40"/>
      <c r="D29" s="40"/>
      <c r="E29" s="40"/>
      <c r="F29" s="40"/>
      <c r="G29" s="40"/>
      <c r="H29" s="40"/>
      <c r="I29" s="40"/>
      <c r="J29" s="40"/>
      <c r="K29" s="40"/>
      <c r="L29" s="40"/>
      <c r="M29" s="40"/>
      <c r="N29" s="24"/>
      <c r="O29" s="24"/>
    </row>
    <row r="30" spans="2:15" ht="30" customHeight="1"/>
    <row r="31" spans="2:15" ht="30" customHeight="1"/>
    <row r="32" spans="2:15" ht="30" customHeight="1"/>
  </sheetData>
  <mergeCells count="20">
    <mergeCell ref="B1:M1"/>
    <mergeCell ref="F12:G12"/>
    <mergeCell ref="F13:G13"/>
    <mergeCell ref="F14:G14"/>
    <mergeCell ref="H12:O12"/>
    <mergeCell ref="H13:O13"/>
    <mergeCell ref="I7:N7"/>
    <mergeCell ref="H14:O14"/>
    <mergeCell ref="A5:O5"/>
    <mergeCell ref="K3:O3"/>
    <mergeCell ref="C28:N28"/>
    <mergeCell ref="B19:N21"/>
    <mergeCell ref="F15:G15"/>
    <mergeCell ref="H15:O15"/>
    <mergeCell ref="F16:G16"/>
    <mergeCell ref="H16:O16"/>
    <mergeCell ref="F17:G17"/>
    <mergeCell ref="H17:O17"/>
    <mergeCell ref="B23:N23"/>
    <mergeCell ref="F25:J25"/>
  </mergeCells>
  <phoneticPr fontId="5"/>
  <pageMargins left="0.9055118110236221"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L111"/>
  <sheetViews>
    <sheetView tabSelected="1" view="pageBreakPreview" zoomScale="70" zoomScaleNormal="90" zoomScaleSheetLayoutView="70" workbookViewId="0">
      <selection activeCell="A5" sqref="A5:O5"/>
    </sheetView>
  </sheetViews>
  <sheetFormatPr defaultColWidth="9" defaultRowHeight="13.5"/>
  <cols>
    <col min="1" max="1" width="3.625" style="104" customWidth="1"/>
    <col min="2" max="2" width="3.125" style="104" customWidth="1"/>
    <col min="3" max="4" width="16.75" style="104" customWidth="1"/>
    <col min="5" max="6" width="17.875" style="104" customWidth="1"/>
    <col min="7" max="8" width="15.5" style="104" customWidth="1"/>
    <col min="9" max="9" width="6.125" style="104" customWidth="1"/>
    <col min="10" max="10" width="7.5" style="104" customWidth="1"/>
    <col min="11" max="11" width="12.625" style="104" customWidth="1"/>
    <col min="12" max="12" width="15.5" style="104" customWidth="1"/>
    <col min="13" max="16384" width="9" style="104"/>
  </cols>
  <sheetData>
    <row r="1" spans="1:12" ht="29.45" customHeight="1">
      <c r="A1" s="387" t="s">
        <v>182</v>
      </c>
      <c r="B1" s="387"/>
      <c r="C1" s="387"/>
      <c r="D1" s="387"/>
      <c r="E1" s="187"/>
      <c r="F1" s="187"/>
      <c r="H1" s="201" t="s">
        <v>129</v>
      </c>
      <c r="I1" s="201"/>
      <c r="J1" s="201"/>
    </row>
    <row r="2" spans="1:12" ht="21">
      <c r="B2" s="388" t="s">
        <v>54</v>
      </c>
      <c r="C2" s="388"/>
      <c r="D2" s="388"/>
      <c r="E2" s="388"/>
      <c r="F2" s="388"/>
      <c r="G2" s="388"/>
      <c r="H2" s="388"/>
      <c r="I2" s="388"/>
      <c r="J2" s="105"/>
      <c r="K2" s="105"/>
      <c r="L2" s="105"/>
    </row>
    <row r="3" spans="1:12" ht="13.5" customHeight="1">
      <c r="B3" s="106"/>
      <c r="C3" s="106"/>
      <c r="D3" s="106"/>
      <c r="E3" s="106"/>
      <c r="F3" s="106"/>
      <c r="G3" s="106"/>
      <c r="H3" s="106"/>
      <c r="I3" s="106"/>
      <c r="J3" s="106"/>
      <c r="K3" s="106"/>
      <c r="L3" s="106"/>
    </row>
    <row r="4" spans="1:12" s="107" customFormat="1" ht="14.25">
      <c r="B4" s="107" t="s">
        <v>55</v>
      </c>
    </row>
    <row r="5" spans="1:12" s="108" customFormat="1" ht="6" customHeight="1"/>
    <row r="6" spans="1:12" s="109" customFormat="1" ht="19.5" customHeight="1">
      <c r="B6" s="389" t="s">
        <v>56</v>
      </c>
      <c r="C6" s="389"/>
      <c r="D6" s="389"/>
      <c r="E6" s="389"/>
      <c r="F6" s="389"/>
      <c r="G6" s="389"/>
      <c r="H6" s="389"/>
      <c r="I6" s="389"/>
      <c r="J6" s="110"/>
      <c r="K6" s="110"/>
      <c r="L6" s="110"/>
    </row>
    <row r="7" spans="1:12" s="109" customFormat="1" ht="19.5" customHeight="1">
      <c r="B7" s="338" t="s">
        <v>57</v>
      </c>
      <c r="C7" s="338"/>
      <c r="D7" s="346"/>
      <c r="E7" s="347"/>
      <c r="F7" s="191" t="s">
        <v>58</v>
      </c>
      <c r="G7" s="346"/>
      <c r="H7" s="347"/>
      <c r="I7" s="111"/>
      <c r="J7" s="112"/>
      <c r="K7" s="112"/>
      <c r="L7" s="112"/>
    </row>
    <row r="8" spans="1:12" s="109" customFormat="1" ht="19.5" customHeight="1">
      <c r="B8" s="338" t="s">
        <v>59</v>
      </c>
      <c r="C8" s="338"/>
      <c r="D8" s="346"/>
      <c r="E8" s="390"/>
      <c r="F8" s="390"/>
      <c r="G8" s="390"/>
      <c r="H8" s="347"/>
      <c r="I8" s="111"/>
      <c r="J8" s="112"/>
      <c r="K8" s="112"/>
      <c r="L8" s="112"/>
    </row>
    <row r="9" spans="1:12" s="288" customFormat="1" ht="19.5" customHeight="1">
      <c r="B9" s="330" t="s">
        <v>219</v>
      </c>
      <c r="C9" s="330"/>
      <c r="D9" s="330"/>
      <c r="E9" s="330"/>
      <c r="F9" s="330"/>
      <c r="G9" s="331" t="s">
        <v>220</v>
      </c>
      <c r="H9" s="332"/>
      <c r="I9" s="289"/>
      <c r="J9" s="290"/>
      <c r="K9" s="290"/>
      <c r="L9" s="290"/>
    </row>
    <row r="10" spans="1:12" s="109" customFormat="1" ht="19.5" customHeight="1">
      <c r="B10" s="338" t="s">
        <v>60</v>
      </c>
      <c r="C10" s="338"/>
      <c r="D10" s="342"/>
      <c r="E10" s="342"/>
      <c r="F10" s="191" t="s">
        <v>61</v>
      </c>
      <c r="G10" s="336"/>
      <c r="H10" s="337"/>
      <c r="I10" s="111"/>
      <c r="J10" s="112"/>
      <c r="K10" s="112"/>
      <c r="L10" s="112"/>
    </row>
    <row r="11" spans="1:12" s="109" customFormat="1" ht="19.5" customHeight="1">
      <c r="B11" s="333" t="s">
        <v>62</v>
      </c>
      <c r="C11" s="334"/>
      <c r="D11" s="335"/>
      <c r="E11" s="335"/>
      <c r="F11" s="203" t="s">
        <v>149</v>
      </c>
      <c r="G11" s="336"/>
      <c r="H11" s="337"/>
      <c r="I11" s="111"/>
      <c r="J11" s="112"/>
      <c r="K11" s="112"/>
      <c r="L11" s="112"/>
    </row>
    <row r="12" spans="1:12" s="109" customFormat="1" ht="19.5" customHeight="1">
      <c r="B12" s="345" t="s">
        <v>64</v>
      </c>
      <c r="C12" s="345"/>
      <c r="D12" s="346"/>
      <c r="E12" s="347"/>
      <c r="F12" s="192" t="s">
        <v>65</v>
      </c>
      <c r="G12" s="346"/>
      <c r="H12" s="347"/>
      <c r="I12" s="111"/>
      <c r="J12" s="113"/>
      <c r="K12" s="113"/>
      <c r="L12" s="113"/>
    </row>
    <row r="13" spans="1:12" s="114" customFormat="1" ht="13.5" customHeight="1">
      <c r="B13" s="115"/>
      <c r="C13" s="115"/>
      <c r="D13" s="115"/>
      <c r="E13" s="115"/>
      <c r="F13" s="115"/>
      <c r="G13" s="115"/>
      <c r="H13" s="115"/>
      <c r="I13" s="115"/>
      <c r="J13" s="113"/>
      <c r="K13" s="113"/>
      <c r="L13" s="113"/>
    </row>
    <row r="14" spans="1:12" s="109" customFormat="1" ht="19.5" customHeight="1">
      <c r="B14" s="348" t="s">
        <v>66</v>
      </c>
      <c r="C14" s="348"/>
      <c r="D14" s="348"/>
      <c r="E14" s="348"/>
      <c r="F14" s="348"/>
      <c r="G14" s="348"/>
      <c r="H14" s="348"/>
      <c r="I14" s="348"/>
      <c r="J14" s="110"/>
      <c r="K14" s="110"/>
      <c r="L14" s="110"/>
    </row>
    <row r="15" spans="1:12" s="109" customFormat="1" ht="19.5" customHeight="1">
      <c r="B15" s="338" t="s">
        <v>57</v>
      </c>
      <c r="C15" s="338"/>
      <c r="D15" s="339"/>
      <c r="E15" s="341"/>
      <c r="F15" s="191" t="s">
        <v>58</v>
      </c>
      <c r="G15" s="339"/>
      <c r="H15" s="341"/>
      <c r="I15" s="111"/>
      <c r="J15" s="112"/>
      <c r="K15" s="112"/>
      <c r="L15" s="112"/>
    </row>
    <row r="16" spans="1:12" s="109" customFormat="1" ht="19.5" customHeight="1">
      <c r="B16" s="338" t="s">
        <v>59</v>
      </c>
      <c r="C16" s="338"/>
      <c r="D16" s="339"/>
      <c r="E16" s="340"/>
      <c r="F16" s="340"/>
      <c r="G16" s="340"/>
      <c r="H16" s="341"/>
      <c r="I16" s="111"/>
      <c r="J16" s="112"/>
      <c r="K16" s="112"/>
      <c r="L16" s="112"/>
    </row>
    <row r="17" spans="2:12" s="288" customFormat="1" ht="19.5" customHeight="1">
      <c r="B17" s="330" t="s">
        <v>219</v>
      </c>
      <c r="C17" s="330"/>
      <c r="D17" s="330"/>
      <c r="E17" s="330"/>
      <c r="F17" s="330"/>
      <c r="G17" s="331"/>
      <c r="H17" s="332"/>
      <c r="I17" s="289"/>
      <c r="J17" s="290"/>
      <c r="K17" s="290"/>
      <c r="L17" s="290"/>
    </row>
    <row r="18" spans="2:12" s="109" customFormat="1" ht="19.5" customHeight="1">
      <c r="B18" s="338" t="s">
        <v>60</v>
      </c>
      <c r="C18" s="338"/>
      <c r="D18" s="342"/>
      <c r="E18" s="342"/>
      <c r="F18" s="191" t="s">
        <v>61</v>
      </c>
      <c r="G18" s="343"/>
      <c r="H18" s="344"/>
      <c r="I18" s="111"/>
      <c r="J18" s="113"/>
      <c r="K18" s="113"/>
      <c r="L18" s="113"/>
    </row>
    <row r="19" spans="2:12" s="109" customFormat="1" ht="19.5" customHeight="1">
      <c r="B19" s="333" t="s">
        <v>62</v>
      </c>
      <c r="C19" s="334"/>
      <c r="D19" s="335"/>
      <c r="E19" s="335"/>
      <c r="F19" s="203" t="s">
        <v>149</v>
      </c>
      <c r="G19" s="336"/>
      <c r="H19" s="337"/>
      <c r="I19" s="111"/>
      <c r="J19" s="113"/>
      <c r="K19" s="113"/>
      <c r="L19" s="113"/>
    </row>
    <row r="20" spans="2:12" s="109" customFormat="1" ht="30" customHeight="1">
      <c r="B20" s="338" t="s">
        <v>67</v>
      </c>
      <c r="C20" s="338"/>
      <c r="D20" s="346"/>
      <c r="E20" s="347"/>
      <c r="F20" s="193" t="s">
        <v>68</v>
      </c>
      <c r="G20" s="346"/>
      <c r="H20" s="347"/>
      <c r="I20" s="111"/>
      <c r="J20" s="113"/>
      <c r="K20" s="113"/>
      <c r="L20" s="113"/>
    </row>
    <row r="21" spans="2:12" s="116" customFormat="1" ht="8.25" customHeight="1">
      <c r="B21" s="115"/>
      <c r="C21" s="115"/>
      <c r="D21" s="115"/>
      <c r="E21" s="115"/>
      <c r="F21" s="115"/>
      <c r="G21" s="115"/>
      <c r="H21" s="115"/>
      <c r="I21" s="115"/>
      <c r="J21" s="113"/>
      <c r="K21" s="113"/>
      <c r="L21" s="113"/>
    </row>
    <row r="22" spans="2:12" s="114" customFormat="1" ht="19.5" customHeight="1">
      <c r="C22" s="117"/>
      <c r="D22" s="117" t="s">
        <v>69</v>
      </c>
      <c r="E22" s="115"/>
      <c r="F22" s="115"/>
      <c r="G22" s="115"/>
      <c r="H22" s="115"/>
      <c r="I22" s="115"/>
      <c r="J22" s="113"/>
      <c r="K22" s="113"/>
      <c r="L22" s="113"/>
    </row>
    <row r="23" spans="2:12" s="109" customFormat="1" ht="19.5" customHeight="1">
      <c r="B23" s="338" t="s">
        <v>57</v>
      </c>
      <c r="C23" s="338"/>
      <c r="D23" s="339"/>
      <c r="E23" s="341"/>
      <c r="F23" s="191" t="s">
        <v>58</v>
      </c>
      <c r="G23" s="339"/>
      <c r="H23" s="341"/>
      <c r="I23" s="111"/>
      <c r="J23" s="112"/>
      <c r="K23" s="112"/>
      <c r="L23" s="112"/>
    </row>
    <row r="24" spans="2:12" s="109" customFormat="1" ht="19.5" customHeight="1">
      <c r="B24" s="338" t="s">
        <v>59</v>
      </c>
      <c r="C24" s="338"/>
      <c r="D24" s="339"/>
      <c r="E24" s="340"/>
      <c r="F24" s="340"/>
      <c r="G24" s="340"/>
      <c r="H24" s="341"/>
      <c r="I24" s="111"/>
      <c r="J24" s="112"/>
      <c r="K24" s="112"/>
      <c r="L24" s="112"/>
    </row>
    <row r="25" spans="2:12" ht="18" customHeight="1"/>
    <row r="26" spans="2:12" s="107" customFormat="1" ht="14.25">
      <c r="B26" s="107" t="s">
        <v>130</v>
      </c>
    </row>
    <row r="27" spans="2:12" ht="9.75" customHeight="1" thickBot="1"/>
    <row r="28" spans="2:12" s="109" customFormat="1" ht="18" customHeight="1">
      <c r="B28" s="353" t="s">
        <v>70</v>
      </c>
      <c r="C28" s="354"/>
      <c r="D28" s="354"/>
      <c r="E28" s="354" t="s">
        <v>71</v>
      </c>
      <c r="F28" s="354" t="s">
        <v>72</v>
      </c>
      <c r="G28" s="384" t="s">
        <v>73</v>
      </c>
    </row>
    <row r="29" spans="2:12" s="109" customFormat="1" ht="18" customHeight="1" thickBot="1">
      <c r="B29" s="386" t="s">
        <v>75</v>
      </c>
      <c r="C29" s="383"/>
      <c r="D29" s="194" t="s">
        <v>76</v>
      </c>
      <c r="E29" s="383"/>
      <c r="F29" s="383"/>
      <c r="G29" s="385"/>
    </row>
    <row r="30" spans="2:12" s="109" customFormat="1" ht="18" customHeight="1">
      <c r="B30" s="369" t="s">
        <v>77</v>
      </c>
      <c r="C30" s="370"/>
      <c r="D30" s="118" t="s">
        <v>78</v>
      </c>
      <c r="E30" s="119">
        <v>3000</v>
      </c>
      <c r="F30" s="232"/>
      <c r="G30" s="119">
        <f>F30*E30</f>
        <v>0</v>
      </c>
    </row>
    <row r="31" spans="2:12" s="109" customFormat="1" ht="18" customHeight="1">
      <c r="B31" s="371"/>
      <c r="C31" s="372"/>
      <c r="D31" s="121" t="s">
        <v>79</v>
      </c>
      <c r="E31" s="122">
        <v>11000</v>
      </c>
      <c r="F31" s="233"/>
      <c r="G31" s="122">
        <f t="shared" ref="G31:G40" si="0">F31*E31</f>
        <v>0</v>
      </c>
    </row>
    <row r="32" spans="2:12" s="109" customFormat="1" ht="18" customHeight="1">
      <c r="B32" s="373"/>
      <c r="C32" s="374"/>
      <c r="D32" s="124" t="s">
        <v>80</v>
      </c>
      <c r="E32" s="125">
        <v>19000</v>
      </c>
      <c r="F32" s="233"/>
      <c r="G32" s="125">
        <f t="shared" si="0"/>
        <v>0</v>
      </c>
    </row>
    <row r="33" spans="2:9" s="109" customFormat="1" ht="18" customHeight="1">
      <c r="B33" s="371" t="s">
        <v>81</v>
      </c>
      <c r="C33" s="372"/>
      <c r="D33" s="127" t="s">
        <v>78</v>
      </c>
      <c r="E33" s="128">
        <v>3000</v>
      </c>
      <c r="F33" s="233"/>
      <c r="G33" s="128">
        <f t="shared" si="0"/>
        <v>0</v>
      </c>
    </row>
    <row r="34" spans="2:9" s="109" customFormat="1" ht="18" customHeight="1">
      <c r="B34" s="371"/>
      <c r="C34" s="372"/>
      <c r="D34" s="121" t="s">
        <v>79</v>
      </c>
      <c r="E34" s="122">
        <v>11000</v>
      </c>
      <c r="F34" s="233"/>
      <c r="G34" s="122">
        <f t="shared" si="0"/>
        <v>0</v>
      </c>
    </row>
    <row r="35" spans="2:9" s="109" customFormat="1" ht="18" customHeight="1">
      <c r="B35" s="371"/>
      <c r="C35" s="372"/>
      <c r="D35" s="121" t="s">
        <v>82</v>
      </c>
      <c r="E35" s="122">
        <v>19000</v>
      </c>
      <c r="F35" s="233"/>
      <c r="G35" s="122">
        <f t="shared" si="0"/>
        <v>0</v>
      </c>
    </row>
    <row r="36" spans="2:9" s="109" customFormat="1" ht="18" customHeight="1">
      <c r="B36" s="373"/>
      <c r="C36" s="374"/>
      <c r="D36" s="124" t="s">
        <v>83</v>
      </c>
      <c r="E36" s="125">
        <v>27000</v>
      </c>
      <c r="F36" s="233"/>
      <c r="G36" s="125">
        <f t="shared" si="0"/>
        <v>0</v>
      </c>
    </row>
    <row r="37" spans="2:9" s="109" customFormat="1" ht="18" customHeight="1">
      <c r="B37" s="373" t="s">
        <v>84</v>
      </c>
      <c r="C37" s="374"/>
      <c r="D37" s="127" t="s">
        <v>79</v>
      </c>
      <c r="E37" s="128">
        <v>3000</v>
      </c>
      <c r="F37" s="233"/>
      <c r="G37" s="128">
        <f t="shared" si="0"/>
        <v>0</v>
      </c>
    </row>
    <row r="38" spans="2:9" s="109" customFormat="1" ht="18" customHeight="1">
      <c r="B38" s="375"/>
      <c r="C38" s="376"/>
      <c r="D38" s="121" t="s">
        <v>82</v>
      </c>
      <c r="E38" s="122">
        <v>11000</v>
      </c>
      <c r="F38" s="233"/>
      <c r="G38" s="122">
        <f t="shared" si="0"/>
        <v>0</v>
      </c>
    </row>
    <row r="39" spans="2:9" s="109" customFormat="1" ht="18" customHeight="1">
      <c r="B39" s="375"/>
      <c r="C39" s="376"/>
      <c r="D39" s="121" t="s">
        <v>85</v>
      </c>
      <c r="E39" s="122">
        <v>19000</v>
      </c>
      <c r="F39" s="233"/>
      <c r="G39" s="122">
        <f t="shared" si="0"/>
        <v>0</v>
      </c>
    </row>
    <row r="40" spans="2:9" s="109" customFormat="1" ht="18" customHeight="1" thickBot="1">
      <c r="B40" s="377"/>
      <c r="C40" s="378"/>
      <c r="D40" s="130" t="s">
        <v>86</v>
      </c>
      <c r="E40" s="131">
        <v>28000</v>
      </c>
      <c r="F40" s="234"/>
      <c r="G40" s="131">
        <f t="shared" si="0"/>
        <v>0</v>
      </c>
    </row>
    <row r="41" spans="2:9" s="109" customFormat="1" ht="18" customHeight="1" thickTop="1" thickBot="1">
      <c r="B41" s="379" t="s">
        <v>87</v>
      </c>
      <c r="C41" s="380"/>
      <c r="D41" s="380"/>
      <c r="E41" s="380"/>
      <c r="F41" s="133">
        <f>SUM(F30:F40)</f>
        <v>0</v>
      </c>
      <c r="G41" s="134">
        <f>SUM(G30:G40)</f>
        <v>0</v>
      </c>
    </row>
    <row r="42" spans="2:9" ht="9" customHeight="1">
      <c r="G42" s="137"/>
    </row>
    <row r="43" spans="2:9" ht="9" customHeight="1">
      <c r="B43" s="107"/>
      <c r="G43" s="137"/>
      <c r="I43" s="137"/>
    </row>
    <row r="44" spans="2:9" ht="16.5" customHeight="1">
      <c r="B44" s="107" t="s">
        <v>89</v>
      </c>
      <c r="C44" s="107"/>
      <c r="G44" s="137"/>
      <c r="I44" s="137"/>
    </row>
    <row r="45" spans="2:9" ht="9.75" customHeight="1">
      <c r="G45" s="137"/>
      <c r="I45" s="137"/>
    </row>
    <row r="46" spans="2:9" ht="6.75" customHeight="1" thickBot="1">
      <c r="G46" s="137"/>
      <c r="I46" s="137"/>
    </row>
    <row r="47" spans="2:9" s="109" customFormat="1" ht="15" customHeight="1">
      <c r="B47" s="353" t="s">
        <v>131</v>
      </c>
      <c r="C47" s="354"/>
      <c r="D47" s="354"/>
      <c r="E47" s="381" t="s">
        <v>134</v>
      </c>
      <c r="F47" s="382"/>
    </row>
    <row r="48" spans="2:9" s="109" customFormat="1" ht="15" customHeight="1">
      <c r="B48" s="357" t="s">
        <v>132</v>
      </c>
      <c r="C48" s="358"/>
      <c r="D48" s="361" t="s">
        <v>133</v>
      </c>
      <c r="E48" s="363" t="s">
        <v>132</v>
      </c>
      <c r="F48" s="365" t="s">
        <v>133</v>
      </c>
    </row>
    <row r="49" spans="2:10" s="109" customFormat="1" ht="15" customHeight="1" thickBot="1">
      <c r="B49" s="359"/>
      <c r="C49" s="360"/>
      <c r="D49" s="362"/>
      <c r="E49" s="364"/>
      <c r="F49" s="366"/>
    </row>
    <row r="50" spans="2:10" s="109" customFormat="1" ht="15" customHeight="1">
      <c r="B50" s="367">
        <f t="shared" ref="B50:C60" si="1">IF($G$9&lt;&gt;"",IF($G$9="併設なし",1/2,1/4),IF($G$17="併設なし",1/2,1/4))</f>
        <v>0.25</v>
      </c>
      <c r="C50" s="368">
        <f t="shared" si="1"/>
        <v>0.25</v>
      </c>
      <c r="D50" s="195">
        <f>G30*B50</f>
        <v>0</v>
      </c>
      <c r="E50" s="291">
        <f>IF($G$9&lt;&gt;"",IF($G$9="併設なし",1/4,1/8),IF($G$17="併設なし",1/4,1/8))</f>
        <v>0.125</v>
      </c>
      <c r="F50" s="196">
        <f>G30*E50</f>
        <v>0</v>
      </c>
    </row>
    <row r="51" spans="2:10" s="109" customFormat="1" ht="15" customHeight="1">
      <c r="B51" s="349">
        <f t="shared" si="1"/>
        <v>0.25</v>
      </c>
      <c r="C51" s="350">
        <f t="shared" si="1"/>
        <v>0.25</v>
      </c>
      <c r="D51" s="195">
        <f t="shared" ref="D51:D60" si="2">G31*B51</f>
        <v>0</v>
      </c>
      <c r="E51" s="292">
        <f t="shared" ref="E51:E60" si="3">IF($G$9&lt;&gt;"",IF($G$9="併設なし",1/4,1/8),IF($G$17="併設なし",1/4,1/8))</f>
        <v>0.125</v>
      </c>
      <c r="F51" s="196">
        <f t="shared" ref="F51:F60" si="4">G31*E51</f>
        <v>0</v>
      </c>
    </row>
    <row r="52" spans="2:10" s="109" customFormat="1" ht="15" customHeight="1">
      <c r="B52" s="349">
        <f t="shared" si="1"/>
        <v>0.25</v>
      </c>
      <c r="C52" s="350">
        <f t="shared" si="1"/>
        <v>0.25</v>
      </c>
      <c r="D52" s="195">
        <f t="shared" si="2"/>
        <v>0</v>
      </c>
      <c r="E52" s="292">
        <f t="shared" si="3"/>
        <v>0.125</v>
      </c>
      <c r="F52" s="196">
        <f t="shared" si="4"/>
        <v>0</v>
      </c>
    </row>
    <row r="53" spans="2:10" s="109" customFormat="1" ht="15" customHeight="1">
      <c r="B53" s="349">
        <f t="shared" si="1"/>
        <v>0.25</v>
      </c>
      <c r="C53" s="350">
        <f t="shared" si="1"/>
        <v>0.25</v>
      </c>
      <c r="D53" s="195">
        <f t="shared" si="2"/>
        <v>0</v>
      </c>
      <c r="E53" s="292">
        <f t="shared" si="3"/>
        <v>0.125</v>
      </c>
      <c r="F53" s="196">
        <f t="shared" si="4"/>
        <v>0</v>
      </c>
    </row>
    <row r="54" spans="2:10" s="109" customFormat="1" ht="15" customHeight="1">
      <c r="B54" s="349">
        <f t="shared" si="1"/>
        <v>0.25</v>
      </c>
      <c r="C54" s="350">
        <f t="shared" si="1"/>
        <v>0.25</v>
      </c>
      <c r="D54" s="195">
        <f t="shared" si="2"/>
        <v>0</v>
      </c>
      <c r="E54" s="292">
        <f t="shared" si="3"/>
        <v>0.125</v>
      </c>
      <c r="F54" s="196">
        <f t="shared" si="4"/>
        <v>0</v>
      </c>
    </row>
    <row r="55" spans="2:10" ht="15" customHeight="1">
      <c r="B55" s="349">
        <f t="shared" si="1"/>
        <v>0.25</v>
      </c>
      <c r="C55" s="350">
        <f t="shared" si="1"/>
        <v>0.25</v>
      </c>
      <c r="D55" s="195">
        <f t="shared" si="2"/>
        <v>0</v>
      </c>
      <c r="E55" s="292">
        <f t="shared" si="3"/>
        <v>0.125</v>
      </c>
      <c r="F55" s="196">
        <f t="shared" si="4"/>
        <v>0</v>
      </c>
    </row>
    <row r="56" spans="2:10" ht="15" customHeight="1">
      <c r="B56" s="349">
        <f t="shared" si="1"/>
        <v>0.25</v>
      </c>
      <c r="C56" s="350">
        <f t="shared" si="1"/>
        <v>0.25</v>
      </c>
      <c r="D56" s="195">
        <f t="shared" si="2"/>
        <v>0</v>
      </c>
      <c r="E56" s="292">
        <f t="shared" si="3"/>
        <v>0.125</v>
      </c>
      <c r="F56" s="196">
        <f t="shared" si="4"/>
        <v>0</v>
      </c>
    </row>
    <row r="57" spans="2:10" ht="15" customHeight="1">
      <c r="B57" s="349">
        <f t="shared" si="1"/>
        <v>0.25</v>
      </c>
      <c r="C57" s="350">
        <f t="shared" si="1"/>
        <v>0.25</v>
      </c>
      <c r="D57" s="195">
        <f t="shared" si="2"/>
        <v>0</v>
      </c>
      <c r="E57" s="292">
        <f t="shared" si="3"/>
        <v>0.125</v>
      </c>
      <c r="F57" s="196">
        <f t="shared" si="4"/>
        <v>0</v>
      </c>
    </row>
    <row r="58" spans="2:10" ht="15" customHeight="1">
      <c r="B58" s="349">
        <f t="shared" si="1"/>
        <v>0.25</v>
      </c>
      <c r="C58" s="350">
        <f t="shared" si="1"/>
        <v>0.25</v>
      </c>
      <c r="D58" s="195">
        <f t="shared" si="2"/>
        <v>0</v>
      </c>
      <c r="E58" s="292">
        <f t="shared" si="3"/>
        <v>0.125</v>
      </c>
      <c r="F58" s="196">
        <f t="shared" si="4"/>
        <v>0</v>
      </c>
    </row>
    <row r="59" spans="2:10" s="109" customFormat="1" ht="15" customHeight="1">
      <c r="B59" s="349">
        <f t="shared" si="1"/>
        <v>0.25</v>
      </c>
      <c r="C59" s="350">
        <f t="shared" si="1"/>
        <v>0.25</v>
      </c>
      <c r="D59" s="195">
        <f t="shared" si="2"/>
        <v>0</v>
      </c>
      <c r="E59" s="291">
        <f t="shared" si="3"/>
        <v>0.125</v>
      </c>
      <c r="F59" s="196">
        <f t="shared" si="4"/>
        <v>0</v>
      </c>
    </row>
    <row r="60" spans="2:10" s="109" customFormat="1" ht="15" customHeight="1" thickBot="1">
      <c r="B60" s="355">
        <f t="shared" si="1"/>
        <v>0.25</v>
      </c>
      <c r="C60" s="356">
        <f t="shared" si="1"/>
        <v>0.25</v>
      </c>
      <c r="D60" s="202">
        <f t="shared" si="2"/>
        <v>0</v>
      </c>
      <c r="E60" s="293">
        <f t="shared" si="3"/>
        <v>0.125</v>
      </c>
      <c r="F60" s="197">
        <f t="shared" si="4"/>
        <v>0</v>
      </c>
    </row>
    <row r="61" spans="2:10" s="109" customFormat="1" ht="15" customHeight="1" thickTop="1" thickBot="1">
      <c r="B61" s="351" t="s">
        <v>12</v>
      </c>
      <c r="C61" s="352"/>
      <c r="D61" s="198">
        <f>SUM(D50:D60)</f>
        <v>0</v>
      </c>
      <c r="E61" s="199" t="s">
        <v>12</v>
      </c>
      <c r="F61" s="200">
        <f>SUM(F50:F60)</f>
        <v>0</v>
      </c>
    </row>
    <row r="62" spans="2:10" s="109" customFormat="1" ht="15" customHeight="1">
      <c r="B62" s="138"/>
      <c r="C62" s="104"/>
      <c r="D62" s="104"/>
      <c r="E62" s="104"/>
      <c r="F62" s="104"/>
      <c r="G62" s="137"/>
      <c r="H62" s="104"/>
      <c r="I62" s="137"/>
      <c r="J62" s="104"/>
    </row>
    <row r="63" spans="2:10" ht="15" customHeight="1"/>
    <row r="64" spans="2: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68">
    <mergeCell ref="B11:C11"/>
    <mergeCell ref="D11:E11"/>
    <mergeCell ref="A1:D1"/>
    <mergeCell ref="B2:I2"/>
    <mergeCell ref="B6:I6"/>
    <mergeCell ref="B7:C7"/>
    <mergeCell ref="D7:E7"/>
    <mergeCell ref="G7:H7"/>
    <mergeCell ref="B8:C8"/>
    <mergeCell ref="D8:H8"/>
    <mergeCell ref="B10:C10"/>
    <mergeCell ref="D10:E10"/>
    <mergeCell ref="G10:H10"/>
    <mergeCell ref="B9:F9"/>
    <mergeCell ref="G9:H9"/>
    <mergeCell ref="B20:C20"/>
    <mergeCell ref="D20:E20"/>
    <mergeCell ref="G20:H20"/>
    <mergeCell ref="B23:C23"/>
    <mergeCell ref="D23:E23"/>
    <mergeCell ref="G23:H23"/>
    <mergeCell ref="B24:C24"/>
    <mergeCell ref="D24:H24"/>
    <mergeCell ref="B28:D28"/>
    <mergeCell ref="E28:E29"/>
    <mergeCell ref="F28:F29"/>
    <mergeCell ref="G28:G29"/>
    <mergeCell ref="B29:C29"/>
    <mergeCell ref="B50:C50"/>
    <mergeCell ref="B51:C51"/>
    <mergeCell ref="B57:C57"/>
    <mergeCell ref="B30:C32"/>
    <mergeCell ref="B33:C36"/>
    <mergeCell ref="B37:C40"/>
    <mergeCell ref="B41:E41"/>
    <mergeCell ref="E47:F47"/>
    <mergeCell ref="D15:E15"/>
    <mergeCell ref="G15:H15"/>
    <mergeCell ref="B58:C58"/>
    <mergeCell ref="B59:C59"/>
    <mergeCell ref="B61:C61"/>
    <mergeCell ref="B47:D47"/>
    <mergeCell ref="B60:C60"/>
    <mergeCell ref="B48:C49"/>
    <mergeCell ref="D48:D49"/>
    <mergeCell ref="B52:C52"/>
    <mergeCell ref="B53:C53"/>
    <mergeCell ref="B54:C54"/>
    <mergeCell ref="B55:C55"/>
    <mergeCell ref="B56:C56"/>
    <mergeCell ref="E48:E49"/>
    <mergeCell ref="F48:F49"/>
    <mergeCell ref="B17:F17"/>
    <mergeCell ref="G17:H17"/>
    <mergeCell ref="B19:C19"/>
    <mergeCell ref="D19:E19"/>
    <mergeCell ref="G11:H11"/>
    <mergeCell ref="G19:H19"/>
    <mergeCell ref="B16:C16"/>
    <mergeCell ref="D16:H16"/>
    <mergeCell ref="B18:C18"/>
    <mergeCell ref="D18:E18"/>
    <mergeCell ref="G18:H18"/>
    <mergeCell ref="B12:C12"/>
    <mergeCell ref="D12:E12"/>
    <mergeCell ref="G12:H12"/>
    <mergeCell ref="B14:I14"/>
    <mergeCell ref="B15:C15"/>
  </mergeCells>
  <phoneticPr fontId="5"/>
  <dataValidations count="2">
    <dataValidation type="whole" allowBlank="1" showInputMessage="1" showErrorMessage="1" sqref="F50:F60">
      <formula1>0</formula1>
      <formula2>999</formula2>
    </dataValidation>
    <dataValidation type="list" allowBlank="1" showInputMessage="1" showErrorMessage="1" sqref="G9:H9 G17:H17">
      <formula1>"併設なし,サ高住併設,有料老人ホーム併設"</formula1>
    </dataValidation>
  </dataValidations>
  <pageMargins left="0.43" right="0.16" top="0.57999999999999996" bottom="0.28000000000000003" header="0.3" footer="0.16"/>
  <pageSetup paperSize="9" scale="83" orientation="portrait" r:id="rId1"/>
  <headerFooter>
    <oddFooter>&amp;C&amp;P</oddFooter>
  </headerFooter>
  <rowBreaks count="3" manualBreakCount="3">
    <brk id="62" max="9" man="1"/>
    <brk id="130" max="9" man="1"/>
    <brk id="198"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R20"/>
  <sheetViews>
    <sheetView tabSelected="1" view="pageBreakPreview" topLeftCell="A13" zoomScale="85" zoomScaleNormal="100" zoomScaleSheetLayoutView="85" workbookViewId="0">
      <selection activeCell="A5" sqref="A5:O5"/>
    </sheetView>
  </sheetViews>
  <sheetFormatPr defaultColWidth="9" defaultRowHeight="13.5"/>
  <cols>
    <col min="1" max="1" width="4" style="16" customWidth="1"/>
    <col min="2" max="7" width="8.375" style="16" customWidth="1"/>
    <col min="8" max="10" width="9.75" style="16" customWidth="1"/>
    <col min="11" max="11" width="3.25" style="16" customWidth="1"/>
    <col min="12" max="16384" width="9" style="16"/>
  </cols>
  <sheetData>
    <row r="1" spans="1:17" s="1" customFormat="1" ht="16.5" customHeight="1">
      <c r="A1" s="65"/>
      <c r="K1" s="2"/>
    </row>
    <row r="2" spans="1:17" ht="14.25">
      <c r="A2" s="47" t="s">
        <v>158</v>
      </c>
      <c r="B2" s="18"/>
      <c r="C2" s="18"/>
      <c r="D2" s="18"/>
      <c r="E2" s="18"/>
      <c r="F2" s="18"/>
      <c r="G2" s="18"/>
      <c r="H2" s="18"/>
      <c r="I2" s="18"/>
      <c r="J2" s="17"/>
      <c r="K2" s="17"/>
    </row>
    <row r="3" spans="1:17" ht="14.25">
      <c r="A3" s="17"/>
      <c r="B3" s="17"/>
      <c r="C3" s="17"/>
      <c r="D3" s="17"/>
      <c r="E3" s="17"/>
      <c r="F3" s="17"/>
      <c r="G3" s="17"/>
      <c r="H3" s="17"/>
      <c r="I3" s="391" t="s">
        <v>124</v>
      </c>
      <c r="J3" s="391"/>
      <c r="K3" s="391"/>
    </row>
    <row r="4" spans="1:17" ht="14.25">
      <c r="A4" s="17"/>
      <c r="B4" s="17"/>
      <c r="C4" s="17"/>
      <c r="D4" s="17"/>
      <c r="E4" s="17"/>
      <c r="F4" s="17"/>
      <c r="G4" s="17"/>
      <c r="H4" s="17"/>
      <c r="I4" s="17"/>
      <c r="J4" s="17"/>
      <c r="K4" s="17"/>
    </row>
    <row r="5" spans="1:17" ht="17.25">
      <c r="A5" s="405" t="s">
        <v>123</v>
      </c>
      <c r="B5" s="405"/>
      <c r="C5" s="405"/>
      <c r="D5" s="405"/>
      <c r="E5" s="405"/>
      <c r="F5" s="405"/>
      <c r="G5" s="405"/>
      <c r="H5" s="405"/>
      <c r="I5" s="405"/>
      <c r="J5" s="405"/>
      <c r="K5" s="405"/>
      <c r="L5" s="45"/>
    </row>
    <row r="6" spans="1:17" ht="14.25">
      <c r="A6" s="17"/>
      <c r="B6" s="17"/>
      <c r="C6" s="17"/>
      <c r="D6" s="17"/>
      <c r="E6" s="17"/>
      <c r="F6" s="17"/>
      <c r="G6" s="17"/>
      <c r="H6" s="17"/>
      <c r="I6" s="17"/>
      <c r="J6" s="17"/>
      <c r="K6" s="17"/>
    </row>
    <row r="7" spans="1:17" ht="14.25">
      <c r="A7" s="17"/>
      <c r="B7" s="17"/>
      <c r="C7" s="17"/>
      <c r="D7" s="17"/>
      <c r="E7" s="17"/>
      <c r="F7" s="17"/>
      <c r="G7" s="17"/>
      <c r="H7" s="17"/>
      <c r="I7" s="17"/>
      <c r="J7" s="17"/>
      <c r="K7" s="17"/>
    </row>
    <row r="8" spans="1:17" ht="33" customHeight="1">
      <c r="A8" s="17">
        <v>1</v>
      </c>
      <c r="B8" s="17" t="s">
        <v>127</v>
      </c>
      <c r="C8" s="17"/>
      <c r="D8" s="17"/>
      <c r="E8" s="17"/>
      <c r="F8" s="17"/>
      <c r="G8" s="17"/>
      <c r="H8" s="17"/>
      <c r="I8" s="17"/>
      <c r="J8" s="19" t="s">
        <v>8</v>
      </c>
      <c r="K8" s="17"/>
    </row>
    <row r="9" spans="1:17" ht="35.1" customHeight="1">
      <c r="A9" s="17"/>
      <c r="B9" s="394" t="s">
        <v>9</v>
      </c>
      <c r="C9" s="394"/>
      <c r="D9" s="394"/>
      <c r="E9" s="394" t="s">
        <v>10</v>
      </c>
      <c r="F9" s="394"/>
      <c r="G9" s="394"/>
      <c r="H9" s="394" t="s">
        <v>11</v>
      </c>
      <c r="I9" s="394"/>
      <c r="J9" s="394"/>
      <c r="K9" s="17"/>
      <c r="L9" s="406"/>
      <c r="M9" s="406"/>
      <c r="N9" s="406"/>
      <c r="O9" s="406"/>
    </row>
    <row r="10" spans="1:17" ht="35.1" customHeight="1">
      <c r="A10" s="17"/>
      <c r="B10" s="394" t="s">
        <v>125</v>
      </c>
      <c r="C10" s="394"/>
      <c r="D10" s="394"/>
      <c r="E10" s="397">
        <f>'2．様式１-2（事業計画書）'!F61</f>
        <v>0</v>
      </c>
      <c r="F10" s="397"/>
      <c r="G10" s="397"/>
      <c r="H10" s="401"/>
      <c r="I10" s="402"/>
      <c r="J10" s="403"/>
      <c r="K10" s="17"/>
      <c r="L10" s="49"/>
      <c r="M10" s="50"/>
      <c r="N10" s="50"/>
      <c r="O10" s="50"/>
      <c r="P10" s="50"/>
      <c r="Q10" s="50"/>
    </row>
    <row r="11" spans="1:17" ht="35.1" customHeight="1">
      <c r="A11" s="17"/>
      <c r="B11" s="394" t="s">
        <v>126</v>
      </c>
      <c r="C11" s="394"/>
      <c r="D11" s="394"/>
      <c r="E11" s="397">
        <f>'2．様式１-2（事業計画書）'!D61</f>
        <v>0</v>
      </c>
      <c r="F11" s="397"/>
      <c r="G11" s="397"/>
      <c r="H11" s="396"/>
      <c r="I11" s="396"/>
      <c r="J11" s="396"/>
      <c r="K11" s="17"/>
      <c r="L11" s="49"/>
      <c r="M11" s="50"/>
      <c r="N11" s="50"/>
      <c r="O11" s="50"/>
      <c r="P11" s="50"/>
      <c r="Q11" s="50"/>
    </row>
    <row r="12" spans="1:17" ht="35.1" customHeight="1">
      <c r="A12" s="17"/>
      <c r="B12" s="404"/>
      <c r="C12" s="404"/>
      <c r="D12" s="404"/>
      <c r="E12" s="397"/>
      <c r="F12" s="397"/>
      <c r="G12" s="397"/>
      <c r="H12" s="396"/>
      <c r="I12" s="396"/>
      <c r="J12" s="396"/>
      <c r="K12" s="17"/>
    </row>
    <row r="13" spans="1:17" ht="35.1" customHeight="1">
      <c r="A13" s="17"/>
      <c r="B13" s="394" t="s">
        <v>12</v>
      </c>
      <c r="C13" s="394"/>
      <c r="D13" s="394"/>
      <c r="E13" s="397">
        <f>SUM(E10:G12)</f>
        <v>0</v>
      </c>
      <c r="F13" s="397"/>
      <c r="G13" s="397"/>
      <c r="H13" s="396"/>
      <c r="I13" s="396"/>
      <c r="J13" s="396"/>
      <c r="K13" s="17"/>
      <c r="L13" s="20"/>
    </row>
    <row r="14" spans="1:17" ht="33" customHeight="1">
      <c r="A14" s="17"/>
      <c r="B14" s="17"/>
      <c r="C14" s="17"/>
      <c r="D14" s="17"/>
      <c r="E14" s="17"/>
      <c r="F14" s="17"/>
      <c r="G14" s="17"/>
      <c r="H14" s="17"/>
      <c r="I14" s="17"/>
      <c r="J14" s="17"/>
      <c r="K14" s="17"/>
    </row>
    <row r="15" spans="1:17" ht="33" customHeight="1">
      <c r="A15" s="17">
        <v>2</v>
      </c>
      <c r="B15" s="17" t="s">
        <v>128</v>
      </c>
      <c r="C15" s="17"/>
      <c r="D15" s="17"/>
      <c r="E15" s="17"/>
      <c r="F15" s="17"/>
      <c r="G15" s="17"/>
      <c r="H15" s="17"/>
      <c r="I15" s="17"/>
      <c r="J15" s="19" t="s">
        <v>8</v>
      </c>
      <c r="K15" s="17"/>
    </row>
    <row r="16" spans="1:17" ht="35.1" customHeight="1">
      <c r="A16" s="17"/>
      <c r="B16" s="394" t="s">
        <v>9</v>
      </c>
      <c r="C16" s="394"/>
      <c r="D16" s="394"/>
      <c r="E16" s="394" t="s">
        <v>10</v>
      </c>
      <c r="F16" s="394"/>
      <c r="G16" s="394"/>
      <c r="H16" s="394" t="s">
        <v>11</v>
      </c>
      <c r="I16" s="394"/>
      <c r="J16" s="394"/>
      <c r="K16" s="17"/>
    </row>
    <row r="17" spans="1:18" ht="35.1" customHeight="1">
      <c r="A17" s="17"/>
      <c r="B17" s="398" t="s">
        <v>52</v>
      </c>
      <c r="C17" s="399"/>
      <c r="D17" s="400"/>
      <c r="E17" s="395">
        <f>'2．様式１-2（事業計画書）'!G41</f>
        <v>0</v>
      </c>
      <c r="F17" s="395"/>
      <c r="G17" s="395"/>
      <c r="H17" s="396"/>
      <c r="I17" s="396"/>
      <c r="J17" s="396"/>
      <c r="K17" s="17"/>
      <c r="L17" s="392"/>
      <c r="M17" s="392"/>
      <c r="N17" s="392"/>
      <c r="O17" s="392"/>
      <c r="P17" s="392"/>
      <c r="Q17" s="51"/>
      <c r="R17" s="51"/>
    </row>
    <row r="18" spans="1:18" ht="35.1" customHeight="1">
      <c r="A18" s="17"/>
      <c r="B18" s="394" t="s">
        <v>12</v>
      </c>
      <c r="C18" s="394"/>
      <c r="D18" s="394"/>
      <c r="E18" s="395">
        <f>E17</f>
        <v>0</v>
      </c>
      <c r="F18" s="395"/>
      <c r="G18" s="395"/>
      <c r="H18" s="396"/>
      <c r="I18" s="396"/>
      <c r="J18" s="396"/>
      <c r="K18" s="17"/>
      <c r="L18" s="392"/>
      <c r="M18" s="393"/>
      <c r="N18" s="393"/>
      <c r="O18" s="393"/>
      <c r="P18" s="393"/>
      <c r="Q18" s="393"/>
      <c r="R18" s="393"/>
    </row>
    <row r="19" spans="1:18" ht="33" customHeight="1">
      <c r="A19" s="17"/>
      <c r="B19" s="17" t="s">
        <v>49</v>
      </c>
      <c r="C19" s="17"/>
      <c r="D19" s="17"/>
      <c r="E19" s="17"/>
      <c r="F19" s="17"/>
      <c r="G19" s="17"/>
      <c r="H19" s="17"/>
      <c r="I19" s="17"/>
      <c r="J19" s="17"/>
      <c r="K19" s="17"/>
    </row>
    <row r="20" spans="1:18" ht="14.25">
      <c r="A20" s="17"/>
      <c r="B20" s="17"/>
      <c r="C20" s="17"/>
      <c r="D20" s="17"/>
      <c r="E20" s="17"/>
      <c r="F20" s="17"/>
      <c r="G20" s="17"/>
      <c r="H20" s="17"/>
      <c r="I20" s="17"/>
      <c r="J20" s="17"/>
      <c r="K20" s="17"/>
    </row>
  </sheetData>
  <mergeCells count="29">
    <mergeCell ref="A5:K5"/>
    <mergeCell ref="B9:D9"/>
    <mergeCell ref="E9:G9"/>
    <mergeCell ref="H9:J9"/>
    <mergeCell ref="L9:O9"/>
    <mergeCell ref="E10:G10"/>
    <mergeCell ref="H10:J10"/>
    <mergeCell ref="B12:D12"/>
    <mergeCell ref="E12:G12"/>
    <mergeCell ref="H12:J12"/>
    <mergeCell ref="B11:D11"/>
    <mergeCell ref="E11:G11"/>
    <mergeCell ref="H11:J11"/>
    <mergeCell ref="I3:K3"/>
    <mergeCell ref="L18:R18"/>
    <mergeCell ref="B18:D18"/>
    <mergeCell ref="E18:G18"/>
    <mergeCell ref="H18:J18"/>
    <mergeCell ref="L17:P17"/>
    <mergeCell ref="B13:D13"/>
    <mergeCell ref="E13:G13"/>
    <mergeCell ref="H13:J13"/>
    <mergeCell ref="B16:D16"/>
    <mergeCell ref="E16:G16"/>
    <mergeCell ref="H16:J16"/>
    <mergeCell ref="B17:D17"/>
    <mergeCell ref="E17:G17"/>
    <mergeCell ref="H17:J17"/>
    <mergeCell ref="B10:D10"/>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K16"/>
  <sheetViews>
    <sheetView view="pageBreakPreview" zoomScaleNormal="100" zoomScaleSheetLayoutView="100" workbookViewId="0">
      <selection activeCell="D5" sqref="D5"/>
    </sheetView>
  </sheetViews>
  <sheetFormatPr defaultColWidth="9" defaultRowHeight="13.5"/>
  <cols>
    <col min="1" max="1" width="1.625" style="4" customWidth="1"/>
    <col min="2" max="2" width="4.875" style="4" customWidth="1"/>
    <col min="3" max="3" width="30.625" style="4" customWidth="1"/>
    <col min="4" max="4" width="63.25" style="4" customWidth="1"/>
    <col min="5" max="5" width="28.125" style="43" customWidth="1"/>
    <col min="6" max="6" width="95.375" style="4" customWidth="1"/>
    <col min="7" max="7" width="3.625" style="4" customWidth="1"/>
    <col min="8" max="16384" width="9" style="4"/>
  </cols>
  <sheetData>
    <row r="1" spans="1:11" ht="63.95" customHeight="1"/>
    <row r="2" spans="1:11" ht="25.5" customHeight="1">
      <c r="A2" s="46"/>
      <c r="B2" s="407" t="s">
        <v>141</v>
      </c>
      <c r="C2" s="407"/>
      <c r="D2" s="407"/>
      <c r="E2" s="41"/>
      <c r="F2" s="22"/>
    </row>
    <row r="3" spans="1:11" ht="25.5" customHeight="1" thickBot="1">
      <c r="A3" s="46"/>
      <c r="B3" s="52"/>
      <c r="C3" s="52"/>
      <c r="D3" s="52"/>
      <c r="E3" s="41"/>
      <c r="F3" s="22"/>
    </row>
    <row r="4" spans="1:11" ht="30" customHeight="1" thickBot="1">
      <c r="B4" s="303" t="s">
        <v>1</v>
      </c>
      <c r="C4" s="304"/>
      <c r="D4" s="53" t="s">
        <v>2</v>
      </c>
      <c r="E4" s="99" t="s">
        <v>46</v>
      </c>
      <c r="F4" s="44" t="s">
        <v>3</v>
      </c>
      <c r="J4" s="3"/>
      <c r="K4" s="3"/>
    </row>
    <row r="5" spans="1:11" ht="30" customHeight="1">
      <c r="B5" s="408" t="s">
        <v>39</v>
      </c>
      <c r="C5" s="409"/>
      <c r="D5" s="82"/>
      <c r="E5" s="80" t="s">
        <v>104</v>
      </c>
      <c r="F5" s="69" t="s">
        <v>47</v>
      </c>
      <c r="J5" s="3"/>
      <c r="K5" s="3"/>
    </row>
    <row r="6" spans="1:11" ht="30" customHeight="1" thickBot="1">
      <c r="B6" s="410" t="s">
        <v>40</v>
      </c>
      <c r="C6" s="411"/>
      <c r="D6" s="179"/>
      <c r="E6" s="81">
        <v>1234</v>
      </c>
      <c r="F6" s="79" t="s">
        <v>45</v>
      </c>
      <c r="J6" s="3"/>
      <c r="K6" s="3"/>
    </row>
    <row r="7" spans="1:11" ht="14.25">
      <c r="F7" s="6"/>
    </row>
    <row r="8" spans="1:11">
      <c r="F8" s="21"/>
    </row>
    <row r="9" spans="1:11">
      <c r="F9" s="8"/>
    </row>
    <row r="10" spans="1:11">
      <c r="F10" s="5"/>
    </row>
    <row r="11" spans="1:11">
      <c r="F11" s="3"/>
    </row>
    <row r="12" spans="1:11">
      <c r="F12" s="3"/>
    </row>
    <row r="13" spans="1:11">
      <c r="F13" s="3"/>
    </row>
    <row r="14" spans="1:11">
      <c r="F14" s="3"/>
    </row>
    <row r="15" spans="1:11">
      <c r="F15" s="3"/>
    </row>
    <row r="16" spans="1:11">
      <c r="F16" s="3"/>
    </row>
  </sheetData>
  <mergeCells count="4">
    <mergeCell ref="B2:D2"/>
    <mergeCell ref="B4:C4"/>
    <mergeCell ref="B5:C5"/>
    <mergeCell ref="B6:C6"/>
  </mergeCells>
  <phoneticPr fontId="5"/>
  <printOptions horizontalCentered="1"/>
  <pageMargins left="0" right="0" top="0.35433070866141736"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O31"/>
  <sheetViews>
    <sheetView tabSelected="1" view="pageBreakPreview" zoomScale="90" zoomScaleNormal="100" zoomScaleSheetLayoutView="90" workbookViewId="0">
      <selection activeCell="A5" sqref="A5:O5"/>
    </sheetView>
  </sheetViews>
  <sheetFormatPr defaultColWidth="9" defaultRowHeight="13.5"/>
  <cols>
    <col min="1" max="1" width="4.375" style="9" customWidth="1"/>
    <col min="2" max="2" width="16.625" style="9" customWidth="1"/>
    <col min="3" max="3" width="5" style="9" customWidth="1"/>
    <col min="4" max="4" width="7.375" style="9" customWidth="1"/>
    <col min="5" max="5" width="11.625" style="9" customWidth="1"/>
    <col min="6" max="6" width="2.75" style="9" customWidth="1"/>
    <col min="7" max="7" width="6.375" style="9" customWidth="1"/>
    <col min="8" max="8" width="6.125" style="9" customWidth="1"/>
    <col min="9" max="15" width="4.375" style="9" customWidth="1"/>
    <col min="16" max="16384" width="9" style="9"/>
  </cols>
  <sheetData>
    <row r="1" spans="1:15" s="1" customFormat="1" ht="17.25" customHeight="1">
      <c r="A1" s="324"/>
      <c r="B1" s="324"/>
      <c r="C1" s="324"/>
      <c r="D1" s="324"/>
      <c r="E1" s="324"/>
      <c r="F1" s="324"/>
      <c r="G1" s="324"/>
      <c r="H1" s="324"/>
      <c r="I1" s="324"/>
      <c r="J1" s="324"/>
      <c r="K1" s="324"/>
      <c r="L1" s="324"/>
      <c r="M1" s="186"/>
      <c r="N1" s="186"/>
      <c r="O1" s="2"/>
    </row>
    <row r="3" spans="1:15" ht="21" customHeight="1">
      <c r="A3" s="10" t="s">
        <v>211</v>
      </c>
      <c r="B3" s="10"/>
      <c r="C3" s="10"/>
      <c r="D3" s="10"/>
      <c r="E3" s="10"/>
      <c r="F3" s="10"/>
      <c r="G3" s="10"/>
      <c r="H3" s="10"/>
      <c r="I3" s="10"/>
      <c r="J3" s="10"/>
      <c r="K3" s="10"/>
      <c r="L3" s="10" t="s">
        <v>136</v>
      </c>
      <c r="M3" s="10"/>
      <c r="N3" s="10"/>
    </row>
    <row r="4" spans="1:15" ht="20.100000000000001" customHeight="1">
      <c r="A4" s="37"/>
      <c r="B4" s="37"/>
      <c r="C4" s="37"/>
      <c r="D4" s="37"/>
      <c r="E4" s="37"/>
      <c r="F4" s="37"/>
      <c r="G4" s="37"/>
      <c r="H4" s="37"/>
      <c r="I4" s="37"/>
      <c r="J4" s="37"/>
      <c r="K4" s="37"/>
      <c r="L4" s="37"/>
      <c r="M4" s="25"/>
      <c r="N4" s="25"/>
    </row>
    <row r="5" spans="1:15" ht="45" customHeight="1">
      <c r="A5" s="327" t="s">
        <v>221</v>
      </c>
      <c r="B5" s="328"/>
      <c r="C5" s="328"/>
      <c r="D5" s="328"/>
      <c r="E5" s="328"/>
      <c r="F5" s="328"/>
      <c r="G5" s="328"/>
      <c r="H5" s="328"/>
      <c r="I5" s="328"/>
      <c r="J5" s="328"/>
      <c r="K5" s="328"/>
      <c r="L5" s="328"/>
      <c r="M5" s="328"/>
      <c r="N5" s="328"/>
      <c r="O5" s="328"/>
    </row>
    <row r="6" spans="1:15" ht="9.6" customHeight="1">
      <c r="A6" s="37"/>
      <c r="B6" s="37"/>
      <c r="C6" s="37"/>
      <c r="D6" s="37"/>
      <c r="E6" s="37"/>
      <c r="F6" s="37"/>
      <c r="G6" s="37"/>
      <c r="H6" s="37"/>
      <c r="I6" s="37"/>
      <c r="J6" s="37"/>
      <c r="K6" s="37"/>
      <c r="L6" s="37"/>
      <c r="M6" s="25"/>
      <c r="N6" s="25"/>
    </row>
    <row r="7" spans="1:15" ht="25.5" customHeight="1">
      <c r="A7" s="10"/>
      <c r="B7" s="10"/>
      <c r="C7" s="10"/>
      <c r="D7" s="10"/>
      <c r="E7" s="10"/>
      <c r="F7" s="10"/>
      <c r="G7" s="10"/>
      <c r="H7" s="413" t="s">
        <v>137</v>
      </c>
      <c r="I7" s="414"/>
      <c r="J7" s="414"/>
      <c r="K7" s="414"/>
      <c r="L7" s="414"/>
      <c r="M7" s="414"/>
      <c r="N7" s="34"/>
    </row>
    <row r="8" spans="1:15" ht="19.5" customHeight="1">
      <c r="A8" s="10"/>
      <c r="B8" s="10"/>
      <c r="C8" s="10"/>
      <c r="D8" s="10"/>
      <c r="E8" s="23"/>
      <c r="F8" s="23"/>
      <c r="G8" s="35"/>
      <c r="H8" s="35"/>
      <c r="I8" s="35"/>
      <c r="J8" s="35"/>
      <c r="K8" s="35"/>
      <c r="L8" s="35"/>
      <c r="M8" s="35"/>
      <c r="N8" s="35"/>
    </row>
    <row r="9" spans="1:15">
      <c r="A9" s="10"/>
      <c r="B9" s="10"/>
      <c r="C9" s="10"/>
      <c r="D9" s="10" t="s">
        <v>5</v>
      </c>
      <c r="E9" s="13" t="s">
        <v>5</v>
      </c>
      <c r="F9" s="13"/>
      <c r="G9" s="13"/>
      <c r="H9" s="13"/>
      <c r="I9" s="13"/>
      <c r="J9" s="14"/>
      <c r="K9" s="14"/>
      <c r="L9" s="14"/>
      <c r="M9" s="14"/>
      <c r="N9" s="14"/>
    </row>
    <row r="10" spans="1:15" ht="27.75" customHeight="1">
      <c r="A10" s="33" t="s">
        <v>26</v>
      </c>
      <c r="B10" s="67" t="s">
        <v>115</v>
      </c>
      <c r="C10" s="48"/>
      <c r="D10" s="10"/>
      <c r="E10" s="10"/>
      <c r="F10" s="10"/>
      <c r="G10" s="10"/>
      <c r="H10" s="10"/>
      <c r="I10" s="10"/>
      <c r="J10" s="10"/>
      <c r="K10" s="10"/>
      <c r="L10" s="10"/>
      <c r="M10" s="10"/>
      <c r="N10" s="10"/>
    </row>
    <row r="11" spans="1:15" ht="28.5" customHeight="1">
      <c r="A11" s="10"/>
      <c r="B11" s="10"/>
      <c r="C11" s="10"/>
      <c r="D11" s="10"/>
      <c r="E11" s="10"/>
      <c r="F11" s="10"/>
      <c r="G11" s="10"/>
      <c r="H11" s="10"/>
      <c r="I11" s="10"/>
      <c r="J11" s="10"/>
      <c r="K11" s="10"/>
      <c r="L11" s="10"/>
      <c r="M11" s="10"/>
      <c r="N11" s="10"/>
    </row>
    <row r="12" spans="1:15" ht="30" customHeight="1">
      <c r="A12" s="10"/>
      <c r="B12" s="10"/>
      <c r="C12" s="10"/>
      <c r="D12" s="11"/>
      <c r="E12" s="319" t="s">
        <v>20</v>
      </c>
      <c r="F12" s="319"/>
      <c r="G12" s="320">
        <f>交付申請基本情報!D7</f>
        <v>0</v>
      </c>
      <c r="H12" s="320"/>
      <c r="I12" s="320"/>
      <c r="J12" s="320"/>
      <c r="K12" s="320"/>
      <c r="L12" s="320"/>
      <c r="M12" s="320"/>
      <c r="N12" s="320"/>
    </row>
    <row r="13" spans="1:15" ht="30" customHeight="1">
      <c r="A13" s="10"/>
      <c r="B13" s="10"/>
      <c r="C13" s="10"/>
      <c r="D13" s="11"/>
      <c r="E13" s="319" t="s">
        <v>212</v>
      </c>
      <c r="F13" s="319"/>
      <c r="G13" s="320">
        <f>交付申請基本情報!D5</f>
        <v>0</v>
      </c>
      <c r="H13" s="320"/>
      <c r="I13" s="320"/>
      <c r="J13" s="320"/>
      <c r="K13" s="320"/>
      <c r="L13" s="320"/>
      <c r="M13" s="320"/>
      <c r="N13" s="320"/>
    </row>
    <row r="14" spans="1:15" ht="30" customHeight="1">
      <c r="A14" s="10"/>
      <c r="B14" s="10" t="s">
        <v>0</v>
      </c>
      <c r="C14" s="10"/>
      <c r="D14" s="11"/>
      <c r="E14" s="319" t="s">
        <v>6</v>
      </c>
      <c r="F14" s="319"/>
      <c r="G14" s="320">
        <f>交付申請基本情報!$D$9</f>
        <v>0</v>
      </c>
      <c r="H14" s="320"/>
      <c r="I14" s="320"/>
      <c r="J14" s="320"/>
      <c r="K14" s="320"/>
      <c r="L14" s="320"/>
      <c r="M14" s="320"/>
      <c r="N14" s="320"/>
    </row>
    <row r="15" spans="1:15" ht="30" customHeight="1">
      <c r="A15" s="10"/>
      <c r="B15" s="10"/>
      <c r="C15" s="10"/>
      <c r="D15" s="11"/>
      <c r="E15" s="319" t="s">
        <v>34</v>
      </c>
      <c r="F15" s="319"/>
      <c r="G15" s="320">
        <f>交付申請基本情報!$D$8</f>
        <v>0</v>
      </c>
      <c r="H15" s="320"/>
      <c r="I15" s="320"/>
      <c r="J15" s="320"/>
      <c r="K15" s="320"/>
      <c r="L15" s="320"/>
      <c r="M15" s="320"/>
      <c r="N15" s="320"/>
    </row>
    <row r="16" spans="1:15" ht="30" customHeight="1">
      <c r="A16" s="10"/>
      <c r="B16" s="10"/>
      <c r="C16" s="10"/>
      <c r="D16" s="11"/>
      <c r="E16" s="321" t="s">
        <v>35</v>
      </c>
      <c r="F16" s="321"/>
      <c r="G16" s="320">
        <f>交付申請基本情報!$D$18</f>
        <v>0</v>
      </c>
      <c r="H16" s="320"/>
      <c r="I16" s="320"/>
      <c r="J16" s="320"/>
      <c r="K16" s="320"/>
      <c r="L16" s="320"/>
      <c r="M16" s="320"/>
      <c r="N16" s="320"/>
    </row>
    <row r="17" spans="1:14" ht="30" customHeight="1">
      <c r="A17" s="10"/>
      <c r="B17" s="10"/>
      <c r="C17" s="10"/>
      <c r="D17" s="11"/>
      <c r="E17" s="319" t="s">
        <v>51</v>
      </c>
      <c r="F17" s="319"/>
      <c r="G17" s="320">
        <f>交付申請基本情報!$D$14</f>
        <v>0</v>
      </c>
      <c r="H17" s="320"/>
      <c r="I17" s="320"/>
      <c r="J17" s="320"/>
      <c r="K17" s="320"/>
      <c r="L17" s="320"/>
      <c r="M17" s="320"/>
      <c r="N17" s="320"/>
    </row>
    <row r="18" spans="1:14" ht="30.75" customHeight="1">
      <c r="A18" s="10"/>
      <c r="B18" s="10"/>
      <c r="C18" s="10"/>
      <c r="D18" s="10"/>
      <c r="E18" s="10"/>
      <c r="F18" s="10"/>
      <c r="G18" s="10"/>
      <c r="H18" s="10"/>
      <c r="I18" s="10"/>
      <c r="J18" s="10"/>
      <c r="K18" s="10"/>
      <c r="L18" s="10"/>
      <c r="M18" s="10"/>
      <c r="N18" s="10"/>
    </row>
    <row r="19" spans="1:14" ht="30" customHeight="1">
      <c r="A19" s="318" t="str">
        <f>TEXT(変更申請基本情報!D5,"ggge年m月d日")&amp;"付け神福介第"&amp;変更申請基本情報!D6&amp;"号で交付決定のあった令和７年度24時間対応在宅介護サービス参入促進事業補助金について、下記のとおり変更し、補助金の交付変更を申請します。"</f>
        <v>明治33年1月0日付け神福介第号で交付決定のあった令和７年度24時間対応在宅介護サービス参入促進事業補助金について、下記のとおり変更し、補助金の交付変更を申請します。</v>
      </c>
      <c r="B19" s="318"/>
      <c r="C19" s="318"/>
      <c r="D19" s="318"/>
      <c r="E19" s="318"/>
      <c r="F19" s="318"/>
      <c r="G19" s="318"/>
      <c r="H19" s="318"/>
      <c r="I19" s="318"/>
      <c r="J19" s="318"/>
      <c r="K19" s="318"/>
      <c r="L19" s="318"/>
      <c r="M19" s="318"/>
      <c r="N19" s="185"/>
    </row>
    <row r="20" spans="1:14" ht="30" customHeight="1">
      <c r="A20" s="318"/>
      <c r="B20" s="318"/>
      <c r="C20" s="318"/>
      <c r="D20" s="318"/>
      <c r="E20" s="318"/>
      <c r="F20" s="318"/>
      <c r="G20" s="318"/>
      <c r="H20" s="318"/>
      <c r="I20" s="318"/>
      <c r="J20" s="318"/>
      <c r="K20" s="318"/>
      <c r="L20" s="318"/>
      <c r="M20" s="318"/>
      <c r="N20" s="185"/>
    </row>
    <row r="21" spans="1:14" ht="30" customHeight="1">
      <c r="A21" s="318"/>
      <c r="B21" s="318"/>
      <c r="C21" s="318"/>
      <c r="D21" s="318"/>
      <c r="E21" s="318"/>
      <c r="F21" s="318"/>
      <c r="G21" s="318"/>
      <c r="H21" s="318"/>
      <c r="I21" s="318"/>
      <c r="J21" s="318"/>
      <c r="K21" s="318"/>
      <c r="L21" s="318"/>
      <c r="M21" s="318"/>
      <c r="N21" s="185"/>
    </row>
    <row r="22" spans="1:14" ht="30" customHeight="1">
      <c r="A22" s="30"/>
      <c r="B22" s="38"/>
      <c r="C22" s="38"/>
      <c r="D22" s="38"/>
      <c r="E22" s="38"/>
      <c r="F22" s="38"/>
      <c r="G22" s="38"/>
      <c r="H22" s="38"/>
      <c r="I22" s="38"/>
      <c r="J22" s="38"/>
      <c r="K22" s="38"/>
      <c r="L22" s="38"/>
      <c r="M22" s="38"/>
      <c r="N22" s="30"/>
    </row>
    <row r="23" spans="1:14" ht="30" customHeight="1">
      <c r="A23" s="322" t="s">
        <v>33</v>
      </c>
      <c r="B23" s="322"/>
      <c r="C23" s="322"/>
      <c r="D23" s="322"/>
      <c r="E23" s="322"/>
      <c r="F23" s="322"/>
      <c r="G23" s="322"/>
      <c r="H23" s="322"/>
      <c r="I23" s="322"/>
      <c r="J23" s="322"/>
      <c r="K23" s="322"/>
      <c r="L23" s="322"/>
      <c r="M23" s="322"/>
      <c r="N23" s="30"/>
    </row>
    <row r="24" spans="1:14" ht="30" customHeight="1">
      <c r="A24" s="11"/>
      <c r="B24" s="11"/>
      <c r="C24" s="10"/>
      <c r="D24" s="15"/>
      <c r="E24" s="10"/>
      <c r="F24" s="412">
        <f>'1.交付申請書'!F25:J25</f>
        <v>0</v>
      </c>
      <c r="G24" s="412"/>
      <c r="H24" s="412"/>
      <c r="I24" s="412"/>
      <c r="J24" s="412"/>
      <c r="K24" s="412"/>
      <c r="L24" s="412"/>
      <c r="M24" s="412"/>
      <c r="N24" s="10"/>
    </row>
    <row r="25" spans="1:14" ht="35.1" customHeight="1">
      <c r="A25" s="67" t="s">
        <v>17</v>
      </c>
      <c r="B25" s="39" t="s">
        <v>140</v>
      </c>
      <c r="C25" s="67"/>
      <c r="D25" s="67"/>
      <c r="E25" s="67"/>
      <c r="F25" s="323">
        <f>'5．様式3-2（事業計画書）'!F61</f>
        <v>0</v>
      </c>
      <c r="G25" s="323"/>
      <c r="H25" s="323"/>
      <c r="I25" s="323"/>
      <c r="J25" s="323"/>
      <c r="K25" s="323"/>
      <c r="L25" s="323"/>
      <c r="M25" s="323"/>
      <c r="N25" s="67"/>
    </row>
    <row r="26" spans="1:14" ht="35.1" customHeight="1">
      <c r="A26" s="67"/>
      <c r="B26" s="39"/>
      <c r="C26" s="67"/>
      <c r="D26" s="67"/>
      <c r="E26" s="67"/>
      <c r="F26" s="67"/>
      <c r="G26" s="67"/>
      <c r="H26" s="67"/>
      <c r="I26" s="67"/>
      <c r="J26" s="67"/>
      <c r="K26" s="67"/>
      <c r="L26" s="67"/>
      <c r="M26" s="67"/>
      <c r="N26" s="67"/>
    </row>
    <row r="27" spans="1:14" ht="35.1" customHeight="1">
      <c r="A27" s="67" t="s">
        <v>19</v>
      </c>
      <c r="B27" s="26" t="s">
        <v>138</v>
      </c>
      <c r="C27" s="67"/>
      <c r="D27" s="67"/>
      <c r="E27" s="67" t="s">
        <v>139</v>
      </c>
      <c r="F27" s="67"/>
      <c r="G27" s="67"/>
      <c r="H27" s="67"/>
      <c r="I27" s="67"/>
      <c r="J27" s="67"/>
      <c r="K27" s="67"/>
      <c r="L27" s="67"/>
      <c r="M27" s="67"/>
      <c r="N27" s="67"/>
    </row>
    <row r="28" spans="1:14" ht="30" customHeight="1">
      <c r="A28" s="40" t="s">
        <v>7</v>
      </c>
      <c r="B28" s="40"/>
      <c r="C28" s="40"/>
      <c r="D28" s="40"/>
      <c r="E28" s="40"/>
      <c r="F28" s="40"/>
      <c r="G28" s="40"/>
      <c r="H28" s="40"/>
      <c r="I28" s="40"/>
      <c r="J28" s="40"/>
      <c r="K28" s="40"/>
      <c r="L28" s="40"/>
      <c r="M28" s="24"/>
      <c r="N28" s="24"/>
    </row>
    <row r="29" spans="1:14" ht="30" customHeight="1">
      <c r="B29" s="9" t="s">
        <v>41</v>
      </c>
    </row>
    <row r="30" spans="1:14" ht="30" customHeight="1"/>
    <row r="31" spans="1:14" ht="30" customHeight="1"/>
  </sheetData>
  <mergeCells count="19">
    <mergeCell ref="A1:L1"/>
    <mergeCell ref="H7:M7"/>
    <mergeCell ref="E12:F12"/>
    <mergeCell ref="G12:N12"/>
    <mergeCell ref="E13:F13"/>
    <mergeCell ref="G13:N13"/>
    <mergeCell ref="A5:O5"/>
    <mergeCell ref="E14:F14"/>
    <mergeCell ref="G14:N14"/>
    <mergeCell ref="E15:F15"/>
    <mergeCell ref="G15:N15"/>
    <mergeCell ref="E16:F16"/>
    <mergeCell ref="G16:N16"/>
    <mergeCell ref="F24:M24"/>
    <mergeCell ref="F25:M25"/>
    <mergeCell ref="E17:F17"/>
    <mergeCell ref="G17:N17"/>
    <mergeCell ref="A19:M21"/>
    <mergeCell ref="A23:M23"/>
  </mergeCells>
  <phoneticPr fontId="5"/>
  <pageMargins left="0.9055118110236221"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L111"/>
  <sheetViews>
    <sheetView tabSelected="1" view="pageBreakPreview" zoomScale="90" zoomScaleNormal="90" zoomScaleSheetLayoutView="90" workbookViewId="0">
      <selection activeCell="A5" sqref="A5:O5"/>
    </sheetView>
  </sheetViews>
  <sheetFormatPr defaultColWidth="9" defaultRowHeight="13.5"/>
  <cols>
    <col min="1" max="1" width="3.625" style="104" customWidth="1"/>
    <col min="2" max="2" width="3.125" style="104" customWidth="1"/>
    <col min="3" max="4" width="16.75" style="104" customWidth="1"/>
    <col min="5" max="6" width="17.875" style="104" customWidth="1"/>
    <col min="7" max="8" width="15.5" style="104" customWidth="1"/>
    <col min="9" max="9" width="6.125" style="104" customWidth="1"/>
    <col min="10" max="10" width="7.5" style="104" customWidth="1"/>
    <col min="11" max="11" width="12.625" style="104" customWidth="1"/>
    <col min="12" max="12" width="15.5" style="104" customWidth="1"/>
    <col min="13" max="16384" width="9" style="104"/>
  </cols>
  <sheetData>
    <row r="1" spans="1:12" ht="29.45" customHeight="1">
      <c r="A1" s="387" t="s">
        <v>181</v>
      </c>
      <c r="B1" s="387"/>
      <c r="C1" s="387"/>
      <c r="D1" s="387"/>
      <c r="E1" s="187"/>
      <c r="F1" s="187"/>
      <c r="H1" s="201" t="s">
        <v>129</v>
      </c>
      <c r="I1" s="201"/>
      <c r="J1" s="201"/>
    </row>
    <row r="2" spans="1:12" ht="21">
      <c r="B2" s="388" t="s">
        <v>54</v>
      </c>
      <c r="C2" s="388"/>
      <c r="D2" s="388"/>
      <c r="E2" s="388"/>
      <c r="F2" s="388"/>
      <c r="G2" s="388"/>
      <c r="H2" s="388"/>
      <c r="I2" s="388"/>
      <c r="J2" s="105"/>
      <c r="K2" s="105"/>
      <c r="L2" s="105"/>
    </row>
    <row r="3" spans="1:12" ht="13.5" customHeight="1">
      <c r="B3" s="106"/>
      <c r="C3" s="106"/>
      <c r="D3" s="106"/>
      <c r="E3" s="106"/>
      <c r="F3" s="106"/>
      <c r="G3" s="106"/>
      <c r="H3" s="106"/>
      <c r="I3" s="106"/>
      <c r="J3" s="106"/>
      <c r="K3" s="106"/>
      <c r="L3" s="106"/>
    </row>
    <row r="4" spans="1:12" s="107" customFormat="1" ht="14.25">
      <c r="B4" s="107" t="s">
        <v>55</v>
      </c>
    </row>
    <row r="5" spans="1:12" s="108" customFormat="1" ht="6" customHeight="1"/>
    <row r="6" spans="1:12" s="109" customFormat="1" ht="19.5" customHeight="1">
      <c r="B6" s="389" t="s">
        <v>56</v>
      </c>
      <c r="C6" s="389"/>
      <c r="D6" s="389"/>
      <c r="E6" s="389"/>
      <c r="F6" s="389"/>
      <c r="G6" s="389"/>
      <c r="H6" s="389"/>
      <c r="I6" s="389"/>
      <c r="J6" s="110"/>
      <c r="K6" s="110"/>
      <c r="L6" s="110"/>
    </row>
    <row r="7" spans="1:12" s="109" customFormat="1" ht="19.5" customHeight="1">
      <c r="B7" s="338" t="s">
        <v>57</v>
      </c>
      <c r="C7" s="338"/>
      <c r="D7" s="422">
        <f>'2．様式１-2（事業計画書）'!D7:E7</f>
        <v>0</v>
      </c>
      <c r="E7" s="423"/>
      <c r="F7" s="191" t="s">
        <v>58</v>
      </c>
      <c r="G7" s="422">
        <f>'2．様式１-2（事業計画書）'!G7:H7</f>
        <v>0</v>
      </c>
      <c r="H7" s="423"/>
      <c r="I7" s="111"/>
      <c r="J7" s="112"/>
      <c r="K7" s="112"/>
      <c r="L7" s="112"/>
    </row>
    <row r="8" spans="1:12" s="109" customFormat="1" ht="19.5" customHeight="1">
      <c r="B8" s="338" t="s">
        <v>59</v>
      </c>
      <c r="C8" s="338"/>
      <c r="D8" s="422">
        <f>'2．様式１-2（事業計画書）'!D8:H8</f>
        <v>0</v>
      </c>
      <c r="E8" s="424"/>
      <c r="F8" s="424"/>
      <c r="G8" s="424"/>
      <c r="H8" s="423"/>
      <c r="I8" s="111"/>
      <c r="J8" s="112"/>
      <c r="K8" s="112"/>
      <c r="L8" s="112"/>
    </row>
    <row r="9" spans="1:12" s="288" customFormat="1" ht="19.5" customHeight="1">
      <c r="B9" s="330" t="s">
        <v>219</v>
      </c>
      <c r="C9" s="330"/>
      <c r="D9" s="330"/>
      <c r="E9" s="330"/>
      <c r="F9" s="330"/>
      <c r="G9" s="415" t="str">
        <f>'2．様式１-2（事業計画書）'!G9:H9</f>
        <v>サ高住併設</v>
      </c>
      <c r="H9" s="416"/>
      <c r="I9" s="289"/>
      <c r="J9" s="290"/>
      <c r="K9" s="290"/>
      <c r="L9" s="290"/>
    </row>
    <row r="10" spans="1:12" s="109" customFormat="1" ht="19.5" customHeight="1">
      <c r="B10" s="338" t="s">
        <v>60</v>
      </c>
      <c r="C10" s="338"/>
      <c r="D10" s="417">
        <f>'2．様式１-2（事業計画書）'!D10:E10</f>
        <v>0</v>
      </c>
      <c r="E10" s="417"/>
      <c r="F10" s="191" t="s">
        <v>61</v>
      </c>
      <c r="G10" s="422">
        <f>'2．様式１-2（事業計画書）'!G10:H10</f>
        <v>0</v>
      </c>
      <c r="H10" s="423"/>
      <c r="I10" s="111"/>
      <c r="J10" s="112"/>
      <c r="K10" s="112"/>
      <c r="L10" s="112"/>
    </row>
    <row r="11" spans="1:12" s="109" customFormat="1" ht="19.5" customHeight="1">
      <c r="B11" s="418" t="s">
        <v>62</v>
      </c>
      <c r="C11" s="419"/>
      <c r="D11" s="417">
        <f>'2．様式１-2（事業計画書）'!D11:E11</f>
        <v>0</v>
      </c>
      <c r="E11" s="417"/>
      <c r="F11" s="191" t="s">
        <v>63</v>
      </c>
      <c r="G11" s="422">
        <f>'2．様式１-2（事業計画書）'!G11:H11</f>
        <v>0</v>
      </c>
      <c r="H11" s="423"/>
      <c r="I11" s="111"/>
      <c r="J11" s="112"/>
      <c r="K11" s="112"/>
      <c r="L11" s="112"/>
    </row>
    <row r="12" spans="1:12" s="109" customFormat="1" ht="19.5" customHeight="1">
      <c r="B12" s="345" t="s">
        <v>64</v>
      </c>
      <c r="C12" s="345"/>
      <c r="D12" s="342"/>
      <c r="E12" s="342"/>
      <c r="F12" s="192" t="s">
        <v>65</v>
      </c>
      <c r="G12" s="346"/>
      <c r="H12" s="347"/>
      <c r="I12" s="111"/>
      <c r="J12" s="113"/>
      <c r="K12" s="113"/>
      <c r="L12" s="113"/>
    </row>
    <row r="13" spans="1:12" s="114" customFormat="1" ht="13.5" customHeight="1">
      <c r="B13" s="115"/>
      <c r="C13" s="115"/>
      <c r="D13" s="115"/>
      <c r="E13" s="115"/>
      <c r="F13" s="115"/>
      <c r="G13" s="115"/>
      <c r="H13" s="115"/>
      <c r="I13" s="115"/>
      <c r="J13" s="113"/>
      <c r="K13" s="113"/>
      <c r="L13" s="113"/>
    </row>
    <row r="14" spans="1:12" s="109" customFormat="1" ht="19.5" customHeight="1">
      <c r="B14" s="348" t="s">
        <v>66</v>
      </c>
      <c r="C14" s="348"/>
      <c r="D14" s="348"/>
      <c r="E14" s="348"/>
      <c r="F14" s="348"/>
      <c r="G14" s="348"/>
      <c r="H14" s="348"/>
      <c r="I14" s="348"/>
      <c r="J14" s="110"/>
      <c r="K14" s="110"/>
      <c r="L14" s="110"/>
    </row>
    <row r="15" spans="1:12" s="109" customFormat="1" ht="19.5" customHeight="1">
      <c r="B15" s="338" t="s">
        <v>57</v>
      </c>
      <c r="C15" s="338"/>
      <c r="D15" s="422">
        <f>'2．様式１-2（事業計画書）'!D15:E15</f>
        <v>0</v>
      </c>
      <c r="E15" s="423"/>
      <c r="F15" s="191" t="s">
        <v>58</v>
      </c>
      <c r="G15" s="422">
        <f>'2．様式１-2（事業計画書）'!G15:H15</f>
        <v>0</v>
      </c>
      <c r="H15" s="423"/>
      <c r="I15" s="111"/>
      <c r="J15" s="112"/>
      <c r="K15" s="112"/>
      <c r="L15" s="112"/>
    </row>
    <row r="16" spans="1:12" s="109" customFormat="1" ht="19.5" customHeight="1">
      <c r="B16" s="338" t="s">
        <v>59</v>
      </c>
      <c r="C16" s="338"/>
      <c r="D16" s="422">
        <f>'2．様式１-2（事業計画書）'!D16:H16</f>
        <v>0</v>
      </c>
      <c r="E16" s="424"/>
      <c r="F16" s="424"/>
      <c r="G16" s="424"/>
      <c r="H16" s="423"/>
      <c r="I16" s="111"/>
      <c r="J16" s="112"/>
      <c r="K16" s="112"/>
      <c r="L16" s="112"/>
    </row>
    <row r="17" spans="2:12" s="288" customFormat="1" ht="19.5" customHeight="1">
      <c r="B17" s="330" t="s">
        <v>219</v>
      </c>
      <c r="C17" s="330"/>
      <c r="D17" s="330"/>
      <c r="E17" s="330"/>
      <c r="F17" s="330"/>
      <c r="G17" s="415">
        <f>'2．様式１-2（事業計画書）'!G17:H17</f>
        <v>0</v>
      </c>
      <c r="H17" s="416"/>
      <c r="I17" s="289"/>
      <c r="J17" s="290"/>
      <c r="K17" s="290"/>
      <c r="L17" s="290"/>
    </row>
    <row r="18" spans="2:12" s="109" customFormat="1" ht="19.5" customHeight="1">
      <c r="B18" s="338" t="s">
        <v>60</v>
      </c>
      <c r="C18" s="338"/>
      <c r="D18" s="417">
        <f>'2．様式１-2（事業計画書）'!D18:E18</f>
        <v>0</v>
      </c>
      <c r="E18" s="417"/>
      <c r="F18" s="191" t="s">
        <v>61</v>
      </c>
      <c r="G18" s="422">
        <f>'2．様式１-2（事業計画書）'!G18:H18</f>
        <v>0</v>
      </c>
      <c r="H18" s="423"/>
      <c r="I18" s="111"/>
      <c r="J18" s="113"/>
      <c r="K18" s="113"/>
      <c r="L18" s="113"/>
    </row>
    <row r="19" spans="2:12" s="109" customFormat="1" ht="19.5" customHeight="1">
      <c r="B19" s="418" t="s">
        <v>62</v>
      </c>
      <c r="C19" s="419"/>
      <c r="D19" s="417">
        <f>'2．様式１-2（事業計画書）'!D19:E19</f>
        <v>0</v>
      </c>
      <c r="E19" s="417"/>
      <c r="F19" s="191" t="s">
        <v>63</v>
      </c>
      <c r="G19" s="422">
        <f>'2．様式１-2（事業計画書）'!G19:H19</f>
        <v>0</v>
      </c>
      <c r="H19" s="423"/>
      <c r="I19" s="111"/>
      <c r="J19" s="113"/>
      <c r="K19" s="113"/>
      <c r="L19" s="113"/>
    </row>
    <row r="20" spans="2:12" s="109" customFormat="1" ht="30" customHeight="1">
      <c r="B20" s="338" t="s">
        <v>67</v>
      </c>
      <c r="C20" s="338"/>
      <c r="D20" s="342"/>
      <c r="E20" s="342"/>
      <c r="F20" s="192" t="s">
        <v>68</v>
      </c>
      <c r="G20" s="346"/>
      <c r="H20" s="347"/>
      <c r="I20" s="111"/>
      <c r="J20" s="113"/>
      <c r="K20" s="113"/>
      <c r="L20" s="113"/>
    </row>
    <row r="21" spans="2:12" s="116" customFormat="1" ht="8.25" customHeight="1">
      <c r="B21" s="115"/>
      <c r="C21" s="115"/>
      <c r="D21" s="115"/>
      <c r="E21" s="115"/>
      <c r="F21" s="115"/>
      <c r="G21" s="115"/>
      <c r="H21" s="115"/>
      <c r="I21" s="115"/>
      <c r="J21" s="113"/>
      <c r="K21" s="113"/>
      <c r="L21" s="113"/>
    </row>
    <row r="22" spans="2:12" s="114" customFormat="1" ht="19.5" customHeight="1">
      <c r="C22" s="117"/>
      <c r="D22" s="117" t="s">
        <v>69</v>
      </c>
      <c r="E22" s="115"/>
      <c r="F22" s="115"/>
      <c r="G22" s="115"/>
      <c r="H22" s="115"/>
      <c r="I22" s="115"/>
      <c r="J22" s="113"/>
      <c r="K22" s="113"/>
      <c r="L22" s="113"/>
    </row>
    <row r="23" spans="2:12" s="109" customFormat="1" ht="19.5" customHeight="1">
      <c r="B23" s="338" t="s">
        <v>57</v>
      </c>
      <c r="C23" s="338"/>
      <c r="D23" s="420">
        <f>'2．様式１-2（事業計画書）'!D23:E23</f>
        <v>0</v>
      </c>
      <c r="E23" s="421"/>
      <c r="F23" s="191" t="s">
        <v>58</v>
      </c>
      <c r="G23" s="422">
        <f>'2．様式１-2（事業計画書）'!G23:H23</f>
        <v>0</v>
      </c>
      <c r="H23" s="423"/>
      <c r="I23" s="111"/>
      <c r="J23" s="112"/>
      <c r="K23" s="112"/>
      <c r="L23" s="112"/>
    </row>
    <row r="24" spans="2:12" s="109" customFormat="1" ht="19.5" customHeight="1">
      <c r="B24" s="338" t="s">
        <v>59</v>
      </c>
      <c r="C24" s="338"/>
      <c r="D24" s="422">
        <f>'2．様式１-2（事業計画書）'!D24:H24</f>
        <v>0</v>
      </c>
      <c r="E24" s="424"/>
      <c r="F24" s="424"/>
      <c r="G24" s="424"/>
      <c r="H24" s="423"/>
      <c r="I24" s="111"/>
      <c r="J24" s="112"/>
      <c r="K24" s="112"/>
      <c r="L24" s="112"/>
    </row>
    <row r="25" spans="2:12" ht="18" customHeight="1"/>
    <row r="26" spans="2:12" s="107" customFormat="1" ht="14.25">
      <c r="B26" s="107" t="s">
        <v>130</v>
      </c>
    </row>
    <row r="27" spans="2:12" ht="9.75" customHeight="1" thickBot="1"/>
    <row r="28" spans="2:12" s="109" customFormat="1" ht="18" customHeight="1">
      <c r="B28" s="353" t="s">
        <v>70</v>
      </c>
      <c r="C28" s="354"/>
      <c r="D28" s="354"/>
      <c r="E28" s="354" t="s">
        <v>71</v>
      </c>
      <c r="F28" s="354" t="s">
        <v>72</v>
      </c>
      <c r="G28" s="425" t="s">
        <v>73</v>
      </c>
    </row>
    <row r="29" spans="2:12" s="109" customFormat="1" ht="18" customHeight="1" thickBot="1">
      <c r="B29" s="386" t="s">
        <v>75</v>
      </c>
      <c r="C29" s="383"/>
      <c r="D29" s="194" t="s">
        <v>76</v>
      </c>
      <c r="E29" s="383"/>
      <c r="F29" s="383"/>
      <c r="G29" s="426"/>
    </row>
    <row r="30" spans="2:12" s="109" customFormat="1" ht="18" customHeight="1">
      <c r="B30" s="369" t="s">
        <v>77</v>
      </c>
      <c r="C30" s="370"/>
      <c r="D30" s="118" t="s">
        <v>78</v>
      </c>
      <c r="E30" s="119">
        <v>3000</v>
      </c>
      <c r="F30" s="232"/>
      <c r="G30" s="120">
        <f>F30*E30</f>
        <v>0</v>
      </c>
    </row>
    <row r="31" spans="2:12" s="109" customFormat="1" ht="18" customHeight="1">
      <c r="B31" s="371"/>
      <c r="C31" s="372"/>
      <c r="D31" s="121" t="s">
        <v>79</v>
      </c>
      <c r="E31" s="122">
        <v>11000</v>
      </c>
      <c r="F31" s="233"/>
      <c r="G31" s="123">
        <f t="shared" ref="G31:G40" si="0">F31*E31</f>
        <v>0</v>
      </c>
    </row>
    <row r="32" spans="2:12" s="109" customFormat="1" ht="18" customHeight="1">
      <c r="B32" s="373"/>
      <c r="C32" s="374"/>
      <c r="D32" s="124" t="s">
        <v>80</v>
      </c>
      <c r="E32" s="125">
        <v>19000</v>
      </c>
      <c r="F32" s="233"/>
      <c r="G32" s="126">
        <f t="shared" si="0"/>
        <v>0</v>
      </c>
    </row>
    <row r="33" spans="2:9" s="109" customFormat="1" ht="18" customHeight="1">
      <c r="B33" s="371" t="s">
        <v>81</v>
      </c>
      <c r="C33" s="372"/>
      <c r="D33" s="127" t="s">
        <v>78</v>
      </c>
      <c r="E33" s="128">
        <v>3000</v>
      </c>
      <c r="F33" s="233"/>
      <c r="G33" s="129">
        <f t="shared" si="0"/>
        <v>0</v>
      </c>
    </row>
    <row r="34" spans="2:9" s="109" customFormat="1" ht="18" customHeight="1">
      <c r="B34" s="371"/>
      <c r="C34" s="372"/>
      <c r="D34" s="121" t="s">
        <v>79</v>
      </c>
      <c r="E34" s="122">
        <v>11000</v>
      </c>
      <c r="F34" s="233"/>
      <c r="G34" s="123">
        <f t="shared" si="0"/>
        <v>0</v>
      </c>
    </row>
    <row r="35" spans="2:9" s="109" customFormat="1" ht="18" customHeight="1">
      <c r="B35" s="371"/>
      <c r="C35" s="372"/>
      <c r="D35" s="121" t="s">
        <v>82</v>
      </c>
      <c r="E35" s="122">
        <v>19000</v>
      </c>
      <c r="F35" s="233"/>
      <c r="G35" s="123">
        <f t="shared" si="0"/>
        <v>0</v>
      </c>
    </row>
    <row r="36" spans="2:9" s="109" customFormat="1" ht="18" customHeight="1">
      <c r="B36" s="373"/>
      <c r="C36" s="374"/>
      <c r="D36" s="124" t="s">
        <v>83</v>
      </c>
      <c r="E36" s="125">
        <v>27000</v>
      </c>
      <c r="F36" s="233"/>
      <c r="G36" s="126">
        <f t="shared" si="0"/>
        <v>0</v>
      </c>
    </row>
    <row r="37" spans="2:9" s="109" customFormat="1" ht="18" customHeight="1">
      <c r="B37" s="373" t="s">
        <v>84</v>
      </c>
      <c r="C37" s="374"/>
      <c r="D37" s="127" t="s">
        <v>79</v>
      </c>
      <c r="E37" s="128">
        <v>3000</v>
      </c>
      <c r="F37" s="233"/>
      <c r="G37" s="129">
        <f t="shared" si="0"/>
        <v>0</v>
      </c>
    </row>
    <row r="38" spans="2:9" s="109" customFormat="1" ht="18" customHeight="1">
      <c r="B38" s="375"/>
      <c r="C38" s="376"/>
      <c r="D38" s="121" t="s">
        <v>82</v>
      </c>
      <c r="E38" s="122">
        <v>11000</v>
      </c>
      <c r="F38" s="233"/>
      <c r="G38" s="123">
        <f t="shared" si="0"/>
        <v>0</v>
      </c>
    </row>
    <row r="39" spans="2:9" s="109" customFormat="1" ht="18" customHeight="1">
      <c r="B39" s="375"/>
      <c r="C39" s="376"/>
      <c r="D39" s="121" t="s">
        <v>85</v>
      </c>
      <c r="E39" s="122">
        <v>19000</v>
      </c>
      <c r="F39" s="233"/>
      <c r="G39" s="123">
        <f t="shared" si="0"/>
        <v>0</v>
      </c>
    </row>
    <row r="40" spans="2:9" s="109" customFormat="1" ht="18" customHeight="1" thickBot="1">
      <c r="B40" s="377"/>
      <c r="C40" s="378"/>
      <c r="D40" s="130" t="s">
        <v>86</v>
      </c>
      <c r="E40" s="131">
        <v>28000</v>
      </c>
      <c r="F40" s="234"/>
      <c r="G40" s="132">
        <f t="shared" si="0"/>
        <v>0</v>
      </c>
    </row>
    <row r="41" spans="2:9" s="109" customFormat="1" ht="18" customHeight="1" thickTop="1" thickBot="1">
      <c r="B41" s="379" t="s">
        <v>87</v>
      </c>
      <c r="C41" s="380"/>
      <c r="D41" s="380"/>
      <c r="E41" s="380"/>
      <c r="F41" s="133">
        <f>SUM(F30:F40)</f>
        <v>0</v>
      </c>
      <c r="G41" s="136">
        <f>SUM(G30:G40)</f>
        <v>0</v>
      </c>
    </row>
    <row r="42" spans="2:9" ht="9" customHeight="1">
      <c r="G42" s="137"/>
    </row>
    <row r="43" spans="2:9" ht="9" customHeight="1">
      <c r="B43" s="107"/>
      <c r="G43" s="137"/>
      <c r="I43" s="137"/>
    </row>
    <row r="44" spans="2:9" ht="16.5" customHeight="1">
      <c r="B44" s="107" t="s">
        <v>89</v>
      </c>
      <c r="C44" s="107"/>
      <c r="G44" s="137"/>
      <c r="I44" s="137"/>
    </row>
    <row r="45" spans="2:9" ht="9.75" customHeight="1">
      <c r="G45" s="137"/>
      <c r="I45" s="137"/>
    </row>
    <row r="46" spans="2:9" ht="6.75" customHeight="1" thickBot="1">
      <c r="G46" s="137"/>
      <c r="I46" s="137"/>
    </row>
    <row r="47" spans="2:9" s="109" customFormat="1" ht="15" customHeight="1">
      <c r="B47" s="353" t="s">
        <v>131</v>
      </c>
      <c r="C47" s="354"/>
      <c r="D47" s="354"/>
      <c r="E47" s="381" t="s">
        <v>134</v>
      </c>
      <c r="F47" s="382"/>
    </row>
    <row r="48" spans="2:9" s="109" customFormat="1" ht="15" customHeight="1">
      <c r="B48" s="357" t="s">
        <v>132</v>
      </c>
      <c r="C48" s="358"/>
      <c r="D48" s="361" t="s">
        <v>133</v>
      </c>
      <c r="E48" s="363" t="s">
        <v>132</v>
      </c>
      <c r="F48" s="365" t="s">
        <v>133</v>
      </c>
    </row>
    <row r="49" spans="2:10" s="109" customFormat="1" ht="15" customHeight="1" thickBot="1">
      <c r="B49" s="359"/>
      <c r="C49" s="360"/>
      <c r="D49" s="362"/>
      <c r="E49" s="364"/>
      <c r="F49" s="366"/>
    </row>
    <row r="50" spans="2:10" s="109" customFormat="1" ht="15" customHeight="1">
      <c r="B50" s="367">
        <f t="shared" ref="B50:C60" si="1">IF($G$9&lt;&gt;"",IF($G$9="併設なし",1/2,1/4),IF($G$17="併設なし",1/2,1/4))</f>
        <v>0.25</v>
      </c>
      <c r="C50" s="368">
        <f t="shared" si="1"/>
        <v>0.25</v>
      </c>
      <c r="D50" s="195">
        <f>G30*B50</f>
        <v>0</v>
      </c>
      <c r="E50" s="291">
        <f>IF($G$9&lt;&gt;"",IF($G$9="併設なし",1/4,1/8),IF($G$17="併設なし",1/4,1/8))</f>
        <v>0.125</v>
      </c>
      <c r="F50" s="196">
        <f>G30*E50</f>
        <v>0</v>
      </c>
    </row>
    <row r="51" spans="2:10" s="109" customFormat="1" ht="15" customHeight="1">
      <c r="B51" s="349">
        <f t="shared" si="1"/>
        <v>0.25</v>
      </c>
      <c r="C51" s="350">
        <f t="shared" si="1"/>
        <v>0.25</v>
      </c>
      <c r="D51" s="195">
        <f t="shared" ref="D51:D60" si="2">G31*B51</f>
        <v>0</v>
      </c>
      <c r="E51" s="292">
        <f t="shared" ref="E51:E60" si="3">IF($G$9&lt;&gt;"",IF($G$9="併設なし",1/4,1/8),IF($G$17="併設なし",1/4,1/8))</f>
        <v>0.125</v>
      </c>
      <c r="F51" s="196">
        <f t="shared" ref="F51:F60" si="4">G31*E51</f>
        <v>0</v>
      </c>
    </row>
    <row r="52" spans="2:10" s="109" customFormat="1" ht="15" customHeight="1">
      <c r="B52" s="349">
        <f t="shared" si="1"/>
        <v>0.25</v>
      </c>
      <c r="C52" s="350">
        <f t="shared" si="1"/>
        <v>0.25</v>
      </c>
      <c r="D52" s="195">
        <f t="shared" si="2"/>
        <v>0</v>
      </c>
      <c r="E52" s="292">
        <f t="shared" si="3"/>
        <v>0.125</v>
      </c>
      <c r="F52" s="196">
        <f t="shared" si="4"/>
        <v>0</v>
      </c>
    </row>
    <row r="53" spans="2:10" s="109" customFormat="1" ht="15" customHeight="1">
      <c r="B53" s="349">
        <f t="shared" si="1"/>
        <v>0.25</v>
      </c>
      <c r="C53" s="350">
        <f t="shared" si="1"/>
        <v>0.25</v>
      </c>
      <c r="D53" s="195">
        <f t="shared" si="2"/>
        <v>0</v>
      </c>
      <c r="E53" s="292">
        <f t="shared" si="3"/>
        <v>0.125</v>
      </c>
      <c r="F53" s="196">
        <f t="shared" si="4"/>
        <v>0</v>
      </c>
    </row>
    <row r="54" spans="2:10" s="109" customFormat="1" ht="15" customHeight="1">
      <c r="B54" s="349">
        <f t="shared" si="1"/>
        <v>0.25</v>
      </c>
      <c r="C54" s="350">
        <f t="shared" si="1"/>
        <v>0.25</v>
      </c>
      <c r="D54" s="195">
        <f t="shared" si="2"/>
        <v>0</v>
      </c>
      <c r="E54" s="292">
        <f t="shared" si="3"/>
        <v>0.125</v>
      </c>
      <c r="F54" s="196">
        <f t="shared" si="4"/>
        <v>0</v>
      </c>
    </row>
    <row r="55" spans="2:10" ht="15" customHeight="1">
      <c r="B55" s="349">
        <f t="shared" si="1"/>
        <v>0.25</v>
      </c>
      <c r="C55" s="350">
        <f t="shared" si="1"/>
        <v>0.25</v>
      </c>
      <c r="D55" s="195">
        <f t="shared" si="2"/>
        <v>0</v>
      </c>
      <c r="E55" s="292">
        <f t="shared" si="3"/>
        <v>0.125</v>
      </c>
      <c r="F55" s="196">
        <f t="shared" si="4"/>
        <v>0</v>
      </c>
    </row>
    <row r="56" spans="2:10" ht="15" customHeight="1">
      <c r="B56" s="349">
        <f t="shared" si="1"/>
        <v>0.25</v>
      </c>
      <c r="C56" s="350">
        <f t="shared" si="1"/>
        <v>0.25</v>
      </c>
      <c r="D56" s="195">
        <f t="shared" si="2"/>
        <v>0</v>
      </c>
      <c r="E56" s="292">
        <f t="shared" si="3"/>
        <v>0.125</v>
      </c>
      <c r="F56" s="196">
        <f t="shared" si="4"/>
        <v>0</v>
      </c>
    </row>
    <row r="57" spans="2:10" ht="15" customHeight="1">
      <c r="B57" s="349">
        <f t="shared" si="1"/>
        <v>0.25</v>
      </c>
      <c r="C57" s="350">
        <f t="shared" si="1"/>
        <v>0.25</v>
      </c>
      <c r="D57" s="195">
        <f t="shared" si="2"/>
        <v>0</v>
      </c>
      <c r="E57" s="292">
        <f t="shared" si="3"/>
        <v>0.125</v>
      </c>
      <c r="F57" s="196">
        <f t="shared" si="4"/>
        <v>0</v>
      </c>
    </row>
    <row r="58" spans="2:10" ht="15" customHeight="1">
      <c r="B58" s="349">
        <f t="shared" si="1"/>
        <v>0.25</v>
      </c>
      <c r="C58" s="350">
        <f t="shared" si="1"/>
        <v>0.25</v>
      </c>
      <c r="D58" s="195">
        <f t="shared" si="2"/>
        <v>0</v>
      </c>
      <c r="E58" s="292">
        <f t="shared" si="3"/>
        <v>0.125</v>
      </c>
      <c r="F58" s="196">
        <f t="shared" si="4"/>
        <v>0</v>
      </c>
    </row>
    <row r="59" spans="2:10" s="109" customFormat="1" ht="15" customHeight="1">
      <c r="B59" s="349">
        <f t="shared" si="1"/>
        <v>0.25</v>
      </c>
      <c r="C59" s="350">
        <f t="shared" si="1"/>
        <v>0.25</v>
      </c>
      <c r="D59" s="195">
        <f t="shared" si="2"/>
        <v>0</v>
      </c>
      <c r="E59" s="291">
        <f t="shared" si="3"/>
        <v>0.125</v>
      </c>
      <c r="F59" s="196">
        <f t="shared" si="4"/>
        <v>0</v>
      </c>
    </row>
    <row r="60" spans="2:10" s="109" customFormat="1" ht="15" customHeight="1" thickBot="1">
      <c r="B60" s="355">
        <f t="shared" si="1"/>
        <v>0.25</v>
      </c>
      <c r="C60" s="356">
        <f t="shared" si="1"/>
        <v>0.25</v>
      </c>
      <c r="D60" s="202">
        <f t="shared" si="2"/>
        <v>0</v>
      </c>
      <c r="E60" s="293">
        <f t="shared" si="3"/>
        <v>0.125</v>
      </c>
      <c r="F60" s="197">
        <f t="shared" si="4"/>
        <v>0</v>
      </c>
    </row>
    <row r="61" spans="2:10" s="109" customFormat="1" ht="15" customHeight="1" thickTop="1" thickBot="1">
      <c r="B61" s="351" t="s">
        <v>135</v>
      </c>
      <c r="C61" s="352"/>
      <c r="D61" s="198">
        <f>SUM(D50:D60)</f>
        <v>0</v>
      </c>
      <c r="E61" s="199" t="s">
        <v>135</v>
      </c>
      <c r="F61" s="200">
        <f>SUM(F50:F60)</f>
        <v>0</v>
      </c>
    </row>
    <row r="62" spans="2:10" s="109" customFormat="1" ht="15" customHeight="1">
      <c r="B62" s="138"/>
      <c r="C62" s="104"/>
      <c r="D62" s="104"/>
      <c r="E62" s="104"/>
      <c r="F62" s="104"/>
      <c r="G62" s="137"/>
      <c r="H62" s="104"/>
      <c r="I62" s="137"/>
      <c r="J62" s="104"/>
    </row>
    <row r="63" spans="2:10" ht="15" customHeight="1"/>
    <row r="64" spans="2: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68">
    <mergeCell ref="B12:C12"/>
    <mergeCell ref="D12:E12"/>
    <mergeCell ref="G12:H12"/>
    <mergeCell ref="G11:H11"/>
    <mergeCell ref="A1:D1"/>
    <mergeCell ref="B2:I2"/>
    <mergeCell ref="B6:I6"/>
    <mergeCell ref="B7:C7"/>
    <mergeCell ref="D7:E7"/>
    <mergeCell ref="G7:H7"/>
    <mergeCell ref="B8:C8"/>
    <mergeCell ref="D8:H8"/>
    <mergeCell ref="B10:C10"/>
    <mergeCell ref="D10:E10"/>
    <mergeCell ref="G10:H10"/>
    <mergeCell ref="B9:F9"/>
    <mergeCell ref="B14:I14"/>
    <mergeCell ref="B15:C15"/>
    <mergeCell ref="D15:E15"/>
    <mergeCell ref="G15:H15"/>
    <mergeCell ref="B16:C16"/>
    <mergeCell ref="D16:H16"/>
    <mergeCell ref="B18:C18"/>
    <mergeCell ref="D18:E18"/>
    <mergeCell ref="G18:H18"/>
    <mergeCell ref="B20:C20"/>
    <mergeCell ref="D20:E20"/>
    <mergeCell ref="G20:H20"/>
    <mergeCell ref="G19:H19"/>
    <mergeCell ref="B24:C24"/>
    <mergeCell ref="D24:H24"/>
    <mergeCell ref="B28:D28"/>
    <mergeCell ref="E28:E29"/>
    <mergeCell ref="F28:F29"/>
    <mergeCell ref="G28:G29"/>
    <mergeCell ref="B29:C29"/>
    <mergeCell ref="B60:C60"/>
    <mergeCell ref="B61:C61"/>
    <mergeCell ref="D11:E11"/>
    <mergeCell ref="B11:C11"/>
    <mergeCell ref="D19:E19"/>
    <mergeCell ref="B19:C19"/>
    <mergeCell ref="B52:C52"/>
    <mergeCell ref="B53:C53"/>
    <mergeCell ref="B54:C54"/>
    <mergeCell ref="B55:C55"/>
    <mergeCell ref="B56:C56"/>
    <mergeCell ref="B57:C57"/>
    <mergeCell ref="B48:C49"/>
    <mergeCell ref="D48:D49"/>
    <mergeCell ref="E48:E49"/>
    <mergeCell ref="B50:C50"/>
    <mergeCell ref="G9:H9"/>
    <mergeCell ref="B17:F17"/>
    <mergeCell ref="G17:H17"/>
    <mergeCell ref="B58:C58"/>
    <mergeCell ref="B59:C59"/>
    <mergeCell ref="F48:F49"/>
    <mergeCell ref="B51:C51"/>
    <mergeCell ref="B30:C32"/>
    <mergeCell ref="B33:C36"/>
    <mergeCell ref="B37:C40"/>
    <mergeCell ref="B41:E41"/>
    <mergeCell ref="B47:D47"/>
    <mergeCell ref="E47:F47"/>
    <mergeCell ref="B23:C23"/>
    <mergeCell ref="D23:E23"/>
    <mergeCell ref="G23:H23"/>
  </mergeCells>
  <phoneticPr fontId="5"/>
  <dataValidations count="1">
    <dataValidation type="whole" allowBlank="1" showInputMessage="1" showErrorMessage="1" sqref="F50:F60">
      <formula1>0</formula1>
      <formula2>999</formula2>
    </dataValidation>
  </dataValidations>
  <pageMargins left="0.43" right="0.16" top="0.57999999999999996" bottom="0.28000000000000003" header="0.3" footer="0.16"/>
  <pageSetup paperSize="9" scale="83" orientation="portrait" r:id="rId1"/>
  <headerFooter>
    <oddFooter>&amp;C&amp;P</oddFooter>
  </headerFooter>
  <rowBreaks count="3" manualBreakCount="3">
    <brk id="62" max="9" man="1"/>
    <brk id="130" max="9" man="1"/>
    <brk id="198" max="9"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O31"/>
  <sheetViews>
    <sheetView tabSelected="1" view="pageBreakPreview" zoomScaleNormal="100" zoomScaleSheetLayoutView="100" workbookViewId="0">
      <selection activeCell="A5" sqref="A5:O5"/>
    </sheetView>
  </sheetViews>
  <sheetFormatPr defaultColWidth="9" defaultRowHeight="13.5"/>
  <cols>
    <col min="1" max="1" width="4.375" style="9" customWidth="1"/>
    <col min="2" max="2" width="16.625" style="9" customWidth="1"/>
    <col min="3" max="3" width="5" style="9" customWidth="1"/>
    <col min="4" max="4" width="7.375" style="9" customWidth="1"/>
    <col min="5" max="5" width="11.625" style="9" customWidth="1"/>
    <col min="6" max="6" width="2.75" style="9" customWidth="1"/>
    <col min="7" max="7" width="6.375" style="9" customWidth="1"/>
    <col min="8" max="8" width="6.125" style="9" customWidth="1"/>
    <col min="9" max="15" width="4.375" style="9" customWidth="1"/>
    <col min="16" max="16384" width="9" style="9"/>
  </cols>
  <sheetData>
    <row r="1" spans="1:15" s="1" customFormat="1" ht="17.25" customHeight="1">
      <c r="A1" s="324"/>
      <c r="B1" s="324"/>
      <c r="C1" s="324"/>
      <c r="D1" s="324"/>
      <c r="E1" s="324"/>
      <c r="F1" s="324"/>
      <c r="G1" s="324"/>
      <c r="H1" s="324"/>
      <c r="I1" s="324"/>
      <c r="J1" s="324"/>
      <c r="K1" s="324"/>
      <c r="L1" s="324"/>
      <c r="M1" s="277"/>
      <c r="N1" s="277"/>
      <c r="O1" s="2"/>
    </row>
    <row r="3" spans="1:15" ht="21" customHeight="1">
      <c r="A3" s="206" t="s">
        <v>213</v>
      </c>
      <c r="B3" s="206"/>
      <c r="C3" s="206"/>
      <c r="D3" s="206"/>
      <c r="E3" s="206"/>
      <c r="F3" s="206"/>
      <c r="G3" s="206"/>
      <c r="H3" s="206"/>
      <c r="I3" s="206"/>
      <c r="J3" s="206"/>
      <c r="K3" s="206"/>
      <c r="L3" s="206" t="s">
        <v>117</v>
      </c>
      <c r="M3" s="206"/>
      <c r="N3" s="206"/>
    </row>
    <row r="4" spans="1:15" ht="20.100000000000001" customHeight="1">
      <c r="A4" s="211"/>
      <c r="B4" s="211"/>
      <c r="C4" s="211"/>
      <c r="D4" s="211"/>
      <c r="E4" s="211"/>
      <c r="F4" s="211"/>
      <c r="G4" s="211"/>
      <c r="H4" s="211"/>
      <c r="I4" s="211"/>
      <c r="J4" s="211"/>
      <c r="K4" s="211"/>
      <c r="L4" s="211"/>
      <c r="M4" s="25"/>
      <c r="N4" s="25"/>
    </row>
    <row r="5" spans="1:15" ht="45" customHeight="1">
      <c r="A5" s="327" t="s">
        <v>222</v>
      </c>
      <c r="B5" s="328"/>
      <c r="C5" s="328"/>
      <c r="D5" s="328"/>
      <c r="E5" s="328"/>
      <c r="F5" s="328"/>
      <c r="G5" s="328"/>
      <c r="H5" s="328"/>
      <c r="I5" s="328"/>
      <c r="J5" s="328"/>
      <c r="K5" s="328"/>
      <c r="L5" s="328"/>
      <c r="M5" s="328"/>
      <c r="N5" s="328"/>
      <c r="O5" s="328"/>
    </row>
    <row r="6" spans="1:15" ht="9.6" customHeight="1">
      <c r="A6" s="211"/>
      <c r="B6" s="211"/>
      <c r="C6" s="211"/>
      <c r="D6" s="211"/>
      <c r="E6" s="211"/>
      <c r="F6" s="211"/>
      <c r="G6" s="211"/>
      <c r="H6" s="211"/>
      <c r="I6" s="211"/>
      <c r="J6" s="211"/>
      <c r="K6" s="211"/>
      <c r="L6" s="211"/>
      <c r="M6" s="25"/>
      <c r="N6" s="25"/>
    </row>
    <row r="7" spans="1:15" ht="25.5" customHeight="1">
      <c r="A7" s="206"/>
      <c r="B7" s="206"/>
      <c r="C7" s="206"/>
      <c r="D7" s="206"/>
      <c r="E7" s="206"/>
      <c r="F7" s="206"/>
      <c r="G7" s="206"/>
      <c r="H7" s="413" t="s">
        <v>137</v>
      </c>
      <c r="I7" s="414"/>
      <c r="J7" s="414"/>
      <c r="K7" s="414"/>
      <c r="L7" s="414"/>
      <c r="M7" s="414"/>
      <c r="N7" s="34"/>
    </row>
    <row r="8" spans="1:15" ht="19.5" customHeight="1">
      <c r="A8" s="206"/>
      <c r="B8" s="206"/>
      <c r="C8" s="206"/>
      <c r="D8" s="206"/>
      <c r="E8" s="207"/>
      <c r="F8" s="207"/>
      <c r="G8" s="35"/>
      <c r="H8" s="35"/>
      <c r="I8" s="35"/>
      <c r="J8" s="35"/>
      <c r="K8" s="35"/>
      <c r="L8" s="35"/>
      <c r="M8" s="35"/>
      <c r="N8" s="35"/>
    </row>
    <row r="9" spans="1:15">
      <c r="A9" s="206"/>
      <c r="B9" s="206"/>
      <c r="C9" s="206"/>
      <c r="D9" s="206" t="s">
        <v>5</v>
      </c>
      <c r="E9" s="208" t="s">
        <v>5</v>
      </c>
      <c r="F9" s="208"/>
      <c r="G9" s="208"/>
      <c r="H9" s="208"/>
      <c r="I9" s="208"/>
      <c r="J9" s="209"/>
      <c r="K9" s="209"/>
      <c r="L9" s="209"/>
      <c r="M9" s="209"/>
      <c r="N9" s="209"/>
    </row>
    <row r="10" spans="1:15" ht="27.75" customHeight="1">
      <c r="A10" s="33" t="s">
        <v>26</v>
      </c>
      <c r="B10" s="67" t="s">
        <v>115</v>
      </c>
      <c r="C10" s="212"/>
      <c r="D10" s="206"/>
      <c r="E10" s="206"/>
      <c r="F10" s="206"/>
      <c r="G10" s="206"/>
      <c r="H10" s="206"/>
      <c r="I10" s="206"/>
      <c r="J10" s="206"/>
      <c r="K10" s="206"/>
      <c r="L10" s="206"/>
      <c r="M10" s="206"/>
      <c r="N10" s="206"/>
    </row>
    <row r="11" spans="1:15" ht="28.5" customHeight="1">
      <c r="A11" s="206"/>
      <c r="B11" s="206"/>
      <c r="C11" s="206"/>
      <c r="D11" s="206"/>
      <c r="E11" s="206"/>
      <c r="F11" s="206"/>
      <c r="G11" s="206"/>
      <c r="H11" s="206"/>
      <c r="I11" s="206"/>
      <c r="J11" s="206"/>
      <c r="K11" s="206"/>
      <c r="L11" s="206"/>
      <c r="M11" s="206"/>
      <c r="N11" s="206"/>
    </row>
    <row r="12" spans="1:15" ht="30" customHeight="1">
      <c r="A12" s="206"/>
      <c r="B12" s="206"/>
      <c r="C12" s="206"/>
      <c r="D12" s="11"/>
      <c r="E12" s="319" t="s">
        <v>20</v>
      </c>
      <c r="F12" s="319"/>
      <c r="G12" s="320">
        <f>交付申請基本情報!D7</f>
        <v>0</v>
      </c>
      <c r="H12" s="320"/>
      <c r="I12" s="320"/>
      <c r="J12" s="320"/>
      <c r="K12" s="320"/>
      <c r="L12" s="320"/>
      <c r="M12" s="320"/>
      <c r="N12" s="320"/>
    </row>
    <row r="13" spans="1:15" ht="30" customHeight="1">
      <c r="A13" s="206"/>
      <c r="B13" s="206"/>
      <c r="C13" s="206"/>
      <c r="D13" s="11"/>
      <c r="E13" s="319" t="s">
        <v>212</v>
      </c>
      <c r="F13" s="319"/>
      <c r="G13" s="320">
        <f>交付申請基本情報!D5</f>
        <v>0</v>
      </c>
      <c r="H13" s="320"/>
      <c r="I13" s="320"/>
      <c r="J13" s="320"/>
      <c r="K13" s="320"/>
      <c r="L13" s="320"/>
      <c r="M13" s="320"/>
      <c r="N13" s="320"/>
    </row>
    <row r="14" spans="1:15" ht="30" customHeight="1">
      <c r="A14" s="206"/>
      <c r="B14" s="206" t="s">
        <v>0</v>
      </c>
      <c r="C14" s="206"/>
      <c r="D14" s="11"/>
      <c r="E14" s="319" t="s">
        <v>6</v>
      </c>
      <c r="F14" s="319"/>
      <c r="G14" s="320">
        <f>交付申請基本情報!$D$9</f>
        <v>0</v>
      </c>
      <c r="H14" s="320"/>
      <c r="I14" s="320"/>
      <c r="J14" s="320"/>
      <c r="K14" s="320"/>
      <c r="L14" s="320"/>
      <c r="M14" s="320"/>
      <c r="N14" s="320"/>
    </row>
    <row r="15" spans="1:15" ht="30" customHeight="1">
      <c r="A15" s="206"/>
      <c r="B15" s="206"/>
      <c r="C15" s="206"/>
      <c r="D15" s="11"/>
      <c r="E15" s="319" t="s">
        <v>34</v>
      </c>
      <c r="F15" s="319"/>
      <c r="G15" s="320">
        <f>交付申請基本情報!$D$8</f>
        <v>0</v>
      </c>
      <c r="H15" s="320"/>
      <c r="I15" s="320"/>
      <c r="J15" s="320"/>
      <c r="K15" s="320"/>
      <c r="L15" s="320"/>
      <c r="M15" s="320"/>
      <c r="N15" s="320"/>
    </row>
    <row r="16" spans="1:15" ht="30" customHeight="1">
      <c r="A16" s="206"/>
      <c r="B16" s="206"/>
      <c r="C16" s="206"/>
      <c r="D16" s="11"/>
      <c r="E16" s="321" t="s">
        <v>35</v>
      </c>
      <c r="F16" s="321"/>
      <c r="G16" s="320">
        <f>交付申請基本情報!$D$18</f>
        <v>0</v>
      </c>
      <c r="H16" s="320"/>
      <c r="I16" s="320"/>
      <c r="J16" s="320"/>
      <c r="K16" s="320"/>
      <c r="L16" s="320"/>
      <c r="M16" s="320"/>
      <c r="N16" s="320"/>
    </row>
    <row r="17" spans="1:14" ht="30" customHeight="1">
      <c r="A17" s="206"/>
      <c r="B17" s="206"/>
      <c r="C17" s="206"/>
      <c r="D17" s="11"/>
      <c r="E17" s="319" t="s">
        <v>51</v>
      </c>
      <c r="F17" s="319"/>
      <c r="G17" s="320">
        <f>交付申請基本情報!$D$14</f>
        <v>0</v>
      </c>
      <c r="H17" s="320"/>
      <c r="I17" s="320"/>
      <c r="J17" s="320"/>
      <c r="K17" s="320"/>
      <c r="L17" s="320"/>
      <c r="M17" s="320"/>
      <c r="N17" s="320"/>
    </row>
    <row r="18" spans="1:14" ht="30.75" customHeight="1">
      <c r="A18" s="206"/>
      <c r="B18" s="206"/>
      <c r="C18" s="206"/>
      <c r="D18" s="206"/>
      <c r="E18" s="206"/>
      <c r="F18" s="206"/>
      <c r="G18" s="206"/>
      <c r="H18" s="206"/>
      <c r="I18" s="206"/>
      <c r="J18" s="206"/>
      <c r="K18" s="206"/>
      <c r="L18" s="206"/>
      <c r="M18" s="206"/>
      <c r="N18" s="206"/>
    </row>
    <row r="19" spans="1:14" ht="30" customHeight="1">
      <c r="A19" s="318" t="str">
        <f>TEXT(変更申請基本情報!D5,"ggge年m月d日")&amp;"付け神福介第"&amp;変更申請基本情報!D6&amp;"号で交付決定のあった令和７年度24時間対応在宅介護サービス参入促進事業補助金について、下記のとおり中止（廃止）したいので、承認願いたく申請します。"</f>
        <v>明治33年1月0日付け神福介第号で交付決定のあった令和７年度24時間対応在宅介護サービス参入促進事業補助金について、下記のとおり中止（廃止）したいので、承認願いたく申請します。</v>
      </c>
      <c r="B19" s="318"/>
      <c r="C19" s="318"/>
      <c r="D19" s="318"/>
      <c r="E19" s="318"/>
      <c r="F19" s="318"/>
      <c r="G19" s="318"/>
      <c r="H19" s="318"/>
      <c r="I19" s="318"/>
      <c r="J19" s="318"/>
      <c r="K19" s="318"/>
      <c r="L19" s="318"/>
      <c r="M19" s="318"/>
      <c r="N19" s="276"/>
    </row>
    <row r="20" spans="1:14" ht="30" customHeight="1">
      <c r="A20" s="318"/>
      <c r="B20" s="318"/>
      <c r="C20" s="318"/>
      <c r="D20" s="318"/>
      <c r="E20" s="318"/>
      <c r="F20" s="318"/>
      <c r="G20" s="318"/>
      <c r="H20" s="318"/>
      <c r="I20" s="318"/>
      <c r="J20" s="318"/>
      <c r="K20" s="318"/>
      <c r="L20" s="318"/>
      <c r="M20" s="318"/>
      <c r="N20" s="276"/>
    </row>
    <row r="21" spans="1:14" ht="30" customHeight="1">
      <c r="A21" s="318"/>
      <c r="B21" s="318"/>
      <c r="C21" s="318"/>
      <c r="D21" s="318"/>
      <c r="E21" s="318"/>
      <c r="F21" s="318"/>
      <c r="G21" s="318"/>
      <c r="H21" s="318"/>
      <c r="I21" s="318"/>
      <c r="J21" s="318"/>
      <c r="K21" s="318"/>
      <c r="L21" s="318"/>
      <c r="M21" s="318"/>
      <c r="N21" s="276"/>
    </row>
    <row r="22" spans="1:14" ht="30" customHeight="1">
      <c r="A22" s="30"/>
      <c r="B22" s="38"/>
      <c r="C22" s="38"/>
      <c r="D22" s="38"/>
      <c r="E22" s="38"/>
      <c r="F22" s="38"/>
      <c r="G22" s="38"/>
      <c r="H22" s="38"/>
      <c r="I22" s="38"/>
      <c r="J22" s="38"/>
      <c r="K22" s="38"/>
      <c r="L22" s="38"/>
      <c r="M22" s="38"/>
      <c r="N22" s="30"/>
    </row>
    <row r="23" spans="1:14" ht="30" customHeight="1">
      <c r="A23" s="322" t="s">
        <v>33</v>
      </c>
      <c r="B23" s="322"/>
      <c r="C23" s="322"/>
      <c r="D23" s="322"/>
      <c r="E23" s="322"/>
      <c r="F23" s="322"/>
      <c r="G23" s="322"/>
      <c r="H23" s="322"/>
      <c r="I23" s="322"/>
      <c r="J23" s="322"/>
      <c r="K23" s="322"/>
      <c r="L23" s="322"/>
      <c r="M23" s="322"/>
      <c r="N23" s="30"/>
    </row>
    <row r="24" spans="1:14" ht="30" customHeight="1">
      <c r="A24" s="11"/>
      <c r="B24" s="11"/>
      <c r="C24" s="206"/>
      <c r="D24" s="278"/>
      <c r="E24" s="206"/>
      <c r="F24" s="412"/>
      <c r="G24" s="412"/>
      <c r="H24" s="412"/>
      <c r="I24" s="412"/>
      <c r="J24" s="412"/>
      <c r="K24" s="412"/>
      <c r="L24" s="412"/>
      <c r="M24" s="412"/>
      <c r="N24" s="206"/>
    </row>
    <row r="25" spans="1:14" ht="35.1" customHeight="1">
      <c r="A25" s="67" t="s">
        <v>17</v>
      </c>
      <c r="B25" s="428" t="s">
        <v>178</v>
      </c>
      <c r="C25" s="428"/>
      <c r="D25" s="429"/>
      <c r="E25" s="430"/>
      <c r="F25" s="430"/>
      <c r="G25" s="430"/>
      <c r="H25" s="430"/>
      <c r="I25" s="430"/>
      <c r="J25" s="430"/>
      <c r="K25" s="430"/>
      <c r="L25" s="430"/>
      <c r="M25" s="431"/>
      <c r="N25" s="67"/>
    </row>
    <row r="26" spans="1:14" ht="35.1" customHeight="1">
      <c r="A26" s="67"/>
      <c r="B26" s="428"/>
      <c r="C26" s="428"/>
      <c r="D26" s="432"/>
      <c r="E26" s="433"/>
      <c r="F26" s="433"/>
      <c r="G26" s="433"/>
      <c r="H26" s="433"/>
      <c r="I26" s="433"/>
      <c r="J26" s="433"/>
      <c r="K26" s="433"/>
      <c r="L26" s="433"/>
      <c r="M26" s="434"/>
      <c r="N26" s="67"/>
    </row>
    <row r="27" spans="1:14" ht="35.1" customHeight="1">
      <c r="A27" s="67" t="s">
        <v>19</v>
      </c>
      <c r="B27" s="427" t="s">
        <v>179</v>
      </c>
      <c r="C27" s="427"/>
      <c r="D27" s="435" t="s">
        <v>180</v>
      </c>
      <c r="E27" s="430"/>
      <c r="F27" s="430"/>
      <c r="G27" s="430"/>
      <c r="H27" s="430"/>
      <c r="I27" s="430"/>
      <c r="J27" s="430"/>
      <c r="K27" s="430"/>
      <c r="L27" s="430"/>
      <c r="M27" s="431"/>
      <c r="N27" s="67"/>
    </row>
    <row r="28" spans="1:14" ht="30" customHeight="1">
      <c r="A28" s="40" t="s">
        <v>7</v>
      </c>
      <c r="B28" s="427"/>
      <c r="C28" s="427"/>
      <c r="D28" s="432"/>
      <c r="E28" s="433"/>
      <c r="F28" s="433"/>
      <c r="G28" s="433"/>
      <c r="H28" s="433"/>
      <c r="I28" s="433"/>
      <c r="J28" s="433"/>
      <c r="K28" s="433"/>
      <c r="L28" s="433"/>
      <c r="M28" s="434"/>
      <c r="N28" s="24"/>
    </row>
    <row r="29" spans="1:14" ht="30" customHeight="1"/>
    <row r="30" spans="1:14" ht="30" customHeight="1"/>
    <row r="31" spans="1:14" ht="30" customHeight="1"/>
  </sheetData>
  <mergeCells count="22">
    <mergeCell ref="E13:F13"/>
    <mergeCell ref="G13:N13"/>
    <mergeCell ref="A1:L1"/>
    <mergeCell ref="A5:O5"/>
    <mergeCell ref="H7:M7"/>
    <mergeCell ref="E12:F12"/>
    <mergeCell ref="G12:N12"/>
    <mergeCell ref="E14:F14"/>
    <mergeCell ref="G14:N14"/>
    <mergeCell ref="E15:F15"/>
    <mergeCell ref="G15:N15"/>
    <mergeCell ref="E16:F16"/>
    <mergeCell ref="G16:N16"/>
    <mergeCell ref="B27:C28"/>
    <mergeCell ref="B25:C26"/>
    <mergeCell ref="D25:M26"/>
    <mergeCell ref="D27:M28"/>
    <mergeCell ref="E17:F17"/>
    <mergeCell ref="G17:N17"/>
    <mergeCell ref="A19:M21"/>
    <mergeCell ref="A23:M23"/>
    <mergeCell ref="F24:M24"/>
  </mergeCells>
  <phoneticPr fontId="5"/>
  <pageMargins left="0.9055118110236221"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K16"/>
  <sheetViews>
    <sheetView view="pageBreakPreview" zoomScale="90" zoomScaleNormal="100" zoomScaleSheetLayoutView="90" workbookViewId="0">
      <selection activeCell="D6" sqref="D6"/>
    </sheetView>
  </sheetViews>
  <sheetFormatPr defaultColWidth="9" defaultRowHeight="13.5"/>
  <cols>
    <col min="1" max="1" width="1.625" style="4" customWidth="1"/>
    <col min="2" max="2" width="4.875" style="4" customWidth="1"/>
    <col min="3" max="3" width="30.625" style="4" customWidth="1"/>
    <col min="4" max="4" width="63.25" style="4" customWidth="1"/>
    <col min="5" max="5" width="28.125" style="43" customWidth="1"/>
    <col min="6" max="6" width="95.375" style="4" customWidth="1"/>
    <col min="7" max="7" width="3.625" style="4" customWidth="1"/>
    <col min="8" max="16384" width="9" style="4"/>
  </cols>
  <sheetData>
    <row r="1" spans="1:11" ht="50.1" customHeight="1"/>
    <row r="2" spans="1:11" ht="25.5" customHeight="1">
      <c r="A2" s="46"/>
      <c r="B2" s="407" t="s">
        <v>142</v>
      </c>
      <c r="C2" s="407"/>
      <c r="D2" s="407"/>
      <c r="E2" s="41"/>
      <c r="F2" s="22"/>
    </row>
    <row r="3" spans="1:11" ht="25.5" customHeight="1" thickBot="1">
      <c r="A3" s="46"/>
      <c r="B3" s="52"/>
      <c r="C3" s="52"/>
      <c r="D3" s="52"/>
      <c r="E3" s="41"/>
      <c r="F3" s="22"/>
    </row>
    <row r="4" spans="1:11" ht="30" customHeight="1" thickBot="1">
      <c r="B4" s="303" t="s">
        <v>1</v>
      </c>
      <c r="C4" s="304"/>
      <c r="D4" s="53" t="s">
        <v>2</v>
      </c>
      <c r="E4" s="99" t="s">
        <v>46</v>
      </c>
      <c r="F4" s="44" t="s">
        <v>3</v>
      </c>
      <c r="J4" s="3"/>
      <c r="K4" s="3"/>
    </row>
    <row r="5" spans="1:11" ht="30" customHeight="1">
      <c r="B5" s="408" t="s">
        <v>39</v>
      </c>
      <c r="C5" s="409"/>
      <c r="D5" s="82"/>
      <c r="E5" s="80" t="s">
        <v>104</v>
      </c>
      <c r="F5" s="69" t="s">
        <v>47</v>
      </c>
      <c r="J5" s="3"/>
      <c r="K5" s="3"/>
    </row>
    <row r="6" spans="1:11" ht="30" customHeight="1" thickBot="1">
      <c r="B6" s="410" t="s">
        <v>40</v>
      </c>
      <c r="C6" s="411"/>
      <c r="D6" s="179"/>
      <c r="E6" s="81">
        <v>1234</v>
      </c>
      <c r="F6" s="79" t="s">
        <v>45</v>
      </c>
      <c r="J6" s="3"/>
      <c r="K6" s="3"/>
    </row>
    <row r="7" spans="1:11" ht="14.25">
      <c r="F7" s="6"/>
    </row>
    <row r="8" spans="1:11">
      <c r="F8" s="21"/>
    </row>
    <row r="9" spans="1:11">
      <c r="F9" s="8"/>
    </row>
    <row r="10" spans="1:11">
      <c r="F10" s="5"/>
    </row>
    <row r="11" spans="1:11">
      <c r="F11" s="3"/>
    </row>
    <row r="12" spans="1:11">
      <c r="F12" s="3"/>
    </row>
    <row r="13" spans="1:11">
      <c r="F13" s="3"/>
    </row>
    <row r="14" spans="1:11">
      <c r="F14" s="3"/>
    </row>
    <row r="15" spans="1:11">
      <c r="F15" s="3"/>
    </row>
    <row r="16" spans="1:11">
      <c r="F16" s="3"/>
    </row>
  </sheetData>
  <mergeCells count="4">
    <mergeCell ref="B2:D2"/>
    <mergeCell ref="B4:C4"/>
    <mergeCell ref="B5:C5"/>
    <mergeCell ref="B6:C6"/>
  </mergeCells>
  <phoneticPr fontId="5"/>
  <printOptions horizontalCentered="1"/>
  <pageMargins left="0" right="0" top="0.35433070866141736"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交付申請基本情報</vt:lpstr>
      <vt:lpstr>1.交付申請書</vt:lpstr>
      <vt:lpstr>2．様式１-2（事業計画書）</vt:lpstr>
      <vt:lpstr>3.収支予算書</vt:lpstr>
      <vt:lpstr>変更申請基本情報</vt:lpstr>
      <vt:lpstr>4.変更申請書</vt:lpstr>
      <vt:lpstr>5．様式3-2（事業計画書）</vt:lpstr>
      <vt:lpstr>６.中止・廃止申請書</vt:lpstr>
      <vt:lpstr>実績報告基本情報</vt:lpstr>
      <vt:lpstr>７.実績報告書</vt:lpstr>
      <vt:lpstr>８．様式7-2（実績報告）</vt:lpstr>
      <vt:lpstr>９.収支決算書</vt:lpstr>
      <vt:lpstr>10.交付請求書</vt:lpstr>
      <vt:lpstr>'1.交付申請書'!Print_Area</vt:lpstr>
      <vt:lpstr>'10.交付請求書'!Print_Area</vt:lpstr>
      <vt:lpstr>'2．様式１-2（事業計画書）'!Print_Area</vt:lpstr>
      <vt:lpstr>'3.収支予算書'!Print_Area</vt:lpstr>
      <vt:lpstr>'4.変更申請書'!Print_Area</vt:lpstr>
      <vt:lpstr>'5．様式3-2（事業計画書）'!Print_Area</vt:lpstr>
      <vt:lpstr>'６.中止・廃止申請書'!Print_Area</vt:lpstr>
      <vt:lpstr>'７.実績報告書'!Print_Area</vt:lpstr>
      <vt:lpstr>'８．様式7-2（実績報告）'!Print_Area</vt:lpstr>
      <vt:lpstr>'９.収支決算書'!Print_Area</vt:lpstr>
      <vt:lpstr>交付申請基本情報!Print_Area</vt:lpstr>
      <vt:lpstr>実績報告基本情報!Print_Area</vt:lpstr>
      <vt:lpstr>変更申請基本情報!Print_Area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2023-12-13T01:55:48Z</cp:lastPrinted>
  <dcterms:created xsi:type="dcterms:W3CDTF">2010-03-24T06:31:20Z</dcterms:created>
  <dcterms:modified xsi:type="dcterms:W3CDTF">2025-09-16T00:42:37Z</dcterms:modified>
</cp:coreProperties>
</file>