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1" activeTab="1"/>
  </bookViews>
  <sheets>
    <sheet name="目次" sheetId="79" state="hidden" r:id="rId1"/>
    <sheet name="様式第１号【交付申請書】" sheetId="1" r:id="rId2"/>
    <sheet name="様式第２号【事業概要書】" sheetId="90" r:id="rId3"/>
    <sheet name="様式第３号【収入計画書】" sheetId="81" r:id="rId4"/>
    <sheet name="算定書（交付決定）" sheetId="80" state="hidden" r:id="rId5"/>
    <sheet name="様式第４号【交付決定通知書】" sheetId="82" state="hidden" r:id="rId6"/>
    <sheet name="様式第11号【実績報告書】" sheetId="83" state="hidden" r:id="rId7"/>
    <sheet name="様式第12号【実績概要書】" sheetId="88" state="hidden" r:id="rId8"/>
    <sheet name="様式第13号【収入実績書】" sheetId="85" state="hidden" r:id="rId9"/>
    <sheet name="算定書（交付額確定）" sheetId="86" state="hidden" r:id="rId10"/>
    <sheet name="様式第15号【交付額確定通知書】 " sheetId="87" state="hidden" r:id="rId11"/>
    <sheet name="プルダウン" sheetId="89" state="hidden" r:id="rId12"/>
  </sheets>
  <definedNames>
    <definedName name="_xlnm._FilterDatabase" localSheetId="7" hidden="1">様式第12号【実績概要書】!#REF!</definedName>
    <definedName name="_xlnm._FilterDatabase" localSheetId="8" hidden="1">様式第13号【収入実績書】!#REF!</definedName>
    <definedName name="_xlnm._FilterDatabase" localSheetId="2" hidden="1">様式第２号【事業概要書】!#REF!</definedName>
    <definedName name="_xlnm._FilterDatabase" localSheetId="3" hidden="1">様式第３号【収入計画書】!#REF!</definedName>
    <definedName name="_xlnm.Print_Area" localSheetId="4">'算定書（交付決定）'!$A$1:$F$37</definedName>
    <definedName name="_xlnm.Print_Area" localSheetId="6">様式第11号【実績報告書】!$A$1:$Q$46</definedName>
    <definedName name="_xlnm.Print_Area" localSheetId="7">様式第12号【実績概要書】!$A$1:$I$157</definedName>
    <definedName name="_xlnm.Print_Area" localSheetId="8">様式第13号【収入実績書】!$A$1:$D$16</definedName>
    <definedName name="_xlnm.Print_Area" localSheetId="10">'様式第15号【交付額確定通知書】 '!$A$1:$P$28</definedName>
    <definedName name="_xlnm.Print_Area" localSheetId="1">様式第１号【交付申請書】!$A$1:$R$39</definedName>
    <definedName name="_xlnm.Print_Area" localSheetId="2">様式第２号【事業概要書】!$A$1:$H$162</definedName>
    <definedName name="_xlnm.Print_Area" localSheetId="3">様式第３号【収入計画書】!$A$1:$D$16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D16" i="88" l="1"/>
  <c r="D15" i="88"/>
  <c r="B8" i="87" l="1"/>
  <c r="B8" i="82"/>
  <c r="H9" i="83"/>
  <c r="K15" i="83" l="1"/>
  <c r="G15" i="83"/>
  <c r="E15" i="83"/>
  <c r="C15" i="83"/>
  <c r="C13" i="83"/>
  <c r="H6" i="83"/>
  <c r="B7" i="87"/>
  <c r="B6" i="87"/>
  <c r="J5" i="83"/>
  <c r="H11" i="83"/>
  <c r="H10" i="83"/>
  <c r="H8" i="83"/>
  <c r="H7" i="83"/>
  <c r="B6" i="82"/>
  <c r="F2" i="86" s="1"/>
  <c r="B7" i="82"/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A7" i="86" l="1"/>
  <c r="C11" i="87" l="1"/>
  <c r="G13" i="87"/>
  <c r="E13" i="87"/>
  <c r="C13" i="87"/>
  <c r="K13" i="87"/>
  <c r="O3" i="87"/>
  <c r="D12" i="88" l="1"/>
  <c r="D38" i="88"/>
  <c r="F23" i="82" l="1"/>
  <c r="A12" i="86" l="1"/>
  <c r="A11" i="86"/>
  <c r="A10" i="86"/>
  <c r="A9" i="86"/>
  <c r="A8" i="86"/>
  <c r="A12" i="80"/>
  <c r="A11" i="80"/>
  <c r="A10" i="80"/>
  <c r="A9" i="80"/>
  <c r="A8" i="80"/>
  <c r="A7" i="8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52" i="88" l="1"/>
  <c r="L23" i="82"/>
  <c r="I23" i="82"/>
  <c r="L22" i="82"/>
  <c r="I22" i="82"/>
  <c r="F22" i="82"/>
  <c r="F21" i="82"/>
  <c r="E12" i="80" l="1"/>
  <c r="D12" i="80"/>
  <c r="C12" i="80"/>
  <c r="E11" i="80"/>
  <c r="D11" i="80"/>
  <c r="C11" i="80"/>
  <c r="B11" i="80" s="1"/>
  <c r="E10" i="80"/>
  <c r="D10" i="80"/>
  <c r="C10" i="80"/>
  <c r="E9" i="80"/>
  <c r="D9" i="80"/>
  <c r="C9" i="80"/>
  <c r="E8" i="80"/>
  <c r="D8" i="80"/>
  <c r="C8" i="80"/>
  <c r="E7" i="80"/>
  <c r="D7" i="80"/>
  <c r="C7" i="80"/>
  <c r="C13" i="80" l="1"/>
  <c r="F2" i="80"/>
  <c r="G14" i="82" l="1"/>
  <c r="E14" i="82"/>
  <c r="C12" i="82"/>
  <c r="C14" i="82" l="1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l="1"/>
  <c r="B37" i="80" s="1"/>
  <c r="E19" i="82" l="1"/>
  <c r="B36" i="86"/>
  <c r="E21" i="83" l="1"/>
  <c r="B38" i="86" s="1"/>
  <c r="B41" i="86" s="1"/>
  <c r="E20" i="83" s="1"/>
  <c r="F18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1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イベント運営一式の
委託経費の中に、
「くじ引き景品やお菓子」が含まれている。</t>
        </r>
      </text>
    </comment>
    <comment ref="F15" authorId="0" shapeId="0">
      <text>
        <r>
          <rPr>
            <sz val="16"/>
            <color indexed="81"/>
            <rFont val="MS P ゴシック"/>
            <family val="3"/>
            <charset val="128"/>
          </rPr>
          <t xml:space="preserve">備品の条件は、単価２万円以上かつ補助限度額２万５千円/年なので、８万円（税抜）のモニターについては、55,000円は対象外になります。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<sst xmlns="http://schemas.openxmlformats.org/spreadsheetml/2006/main" count="907" uniqueCount="268">
  <si>
    <t>記</t>
    <rPh sb="0" eb="1">
      <t>キ</t>
    </rPh>
    <phoneticPr fontId="14"/>
  </si>
  <si>
    <t>神戸市</t>
    <rPh sb="0" eb="3">
      <t>コウベシ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</si>
  <si>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</si>
  <si>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</si>
  <si>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</si>
  <si>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</si>
  <si>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</si>
  <si>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</si>
  <si>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</si>
  <si>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</si>
  <si>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</si>
  <si>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</si>
  <si>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</si>
  <si>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</si>
  <si>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</si>
  <si>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</si>
  <si>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</si>
  <si>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</si>
  <si>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</si>
  <si>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</si>
  <si>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</si>
  <si>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</si>
  <si>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</si>
  <si>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</si>
  <si>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</si>
  <si>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</si>
  <si>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</si>
  <si>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</si>
  <si>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</si>
  <si>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</si>
  <si>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</si>
  <si>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</si>
  <si>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</si>
  <si>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</si>
  <si>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</si>
  <si>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</si>
  <si>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</si>
  <si>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</si>
  <si>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</si>
  <si>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</si>
  <si>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</si>
  <si>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</si>
  <si>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</si>
  <si>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</si>
  <si>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</si>
  <si>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</si>
  <si>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</si>
  <si>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</si>
  <si>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</si>
  <si>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</si>
  <si>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</si>
  <si>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</si>
  <si>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</si>
  <si>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</si>
  <si>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</si>
  <si>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</si>
  <si>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</si>
  <si>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</si>
  <si>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</si>
  <si>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</si>
  <si>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</si>
  <si>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</si>
  <si>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</si>
  <si>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</si>
  <si>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</si>
  <si>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</si>
  <si>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</si>
  <si>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</si>
  <si>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</si>
  <si>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</si>
  <si>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</si>
  <si>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</si>
  <si>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</si>
  <si>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</si>
  <si>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</si>
  <si>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</si>
  <si>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</si>
  <si>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</si>
  <si>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</si>
  <si>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</si>
  <si>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</si>
  <si>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</si>
  <si>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</si>
  <si>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</si>
  <si>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</si>
  <si>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</si>
  <si>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</si>
  <si>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</si>
  <si>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</si>
  <si>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</si>
  <si>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</si>
  <si>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</si>
  <si>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</si>
  <si>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</si>
  <si>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</si>
  <si>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</si>
  <si>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</si>
  <si>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</si>
  <si>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</si>
  <si>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</si>
  <si>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</si>
  <si>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</si>
  <si>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</si>
  <si>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</si>
  <si>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</si>
  <si>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</si>
  <si>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</si>
  <si>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</si>
  <si>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</si>
  <si>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</si>
  <si>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</si>
  <si>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</si>
  <si>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</si>
  <si>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</si>
  <si>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</si>
  <si>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</si>
  <si>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</si>
  <si>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</si>
  <si>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</si>
  <si>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</si>
  <si>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</si>
  <si>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</si>
  <si>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</si>
  <si>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</si>
  <si>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</si>
  <si>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</si>
  <si>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</si>
  <si>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</si>
  <si>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</si>
  <si>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</si>
  <si>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</si>
  <si>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</si>
  <si>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</si>
  <si>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</si>
  <si>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</si>
  <si>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</si>
  <si>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</si>
  <si>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</si>
  <si>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</si>
  <si>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</si>
  <si>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事業の実施状況や成果物を証する資料（写真、広報印刷物等）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</si>
  <si>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</si>
  <si>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</si>
  <si>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</si>
  <si>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</si>
  <si>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</si>
  <si>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</si>
  <si>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</si>
  <si>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</si>
  <si>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</si>
  <si>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</si>
  <si>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</si>
  <si>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</si>
  <si>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</si>
  <si>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</si>
  <si>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</si>
  <si>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</si>
  <si>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</si>
  <si>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</si>
  <si>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</si>
  <si>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</si>
  <si>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</si>
  <si>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</si>
  <si>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</si>
  <si>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</si>
  <si>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</si>
  <si>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</si>
  <si>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</si>
  <si>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</si>
  <si>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</si>
  <si>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</si>
  <si>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</si>
  <si>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</si>
  <si>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</si>
  <si>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</si>
  <si>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</si>
  <si>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</si>
  <si>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</si>
  <si>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</si>
  <si>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</si>
  <si>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</si>
  <si>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</si>
  <si>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</si>
  <si>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</si>
  <si>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</si>
  <si>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</si>
  <si>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</si>
  <si>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</si>
  <si>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</si>
  <si>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</si>
  <si>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</si>
  <si>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</si>
  <si>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</si>
  <si>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</si>
  <si>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</si>
  <si>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</si>
  <si>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</si>
  <si>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</si>
  <si>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</si>
  <si>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</si>
  <si>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</si>
  <si>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</si>
  <si>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</si>
  <si>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</si>
  <si>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</si>
  <si>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</si>
  <si>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</si>
  <si>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</si>
  <si>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</si>
  <si>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</si>
  <si>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</si>
  <si>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</si>
  <si>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</si>
  <si>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本事業により、来街者増や売上増等の効果があった</t>
  </si>
  <si>
    <t>チラシ、ポスターデザイン</t>
    <phoneticPr fontId="14"/>
  </si>
  <si>
    <t>ブース設営・会場準備等</t>
    <rPh sb="3" eb="5">
      <t>セツエイ</t>
    </rPh>
    <rPh sb="6" eb="8">
      <t>カイジョウ</t>
    </rPh>
    <rPh sb="8" eb="10">
      <t>ジュンビ</t>
    </rPh>
    <rPh sb="10" eb="11">
      <t>トウ</t>
    </rPh>
    <phoneticPr fontId="14"/>
  </si>
  <si>
    <t>12000円×10人</t>
    <rPh sb="5" eb="6">
      <t>エン</t>
    </rPh>
    <rPh sb="9" eb="10">
      <t>ニン</t>
    </rPh>
    <phoneticPr fontId="14"/>
  </si>
  <si>
    <t>兵庫県ファンづくり応援事業</t>
    <rPh sb="0" eb="2">
      <t>ヒョウゴ</t>
    </rPh>
    <rPh sb="2" eb="3">
      <t>ケン</t>
    </rPh>
    <rPh sb="9" eb="11">
      <t>オウエン</t>
    </rPh>
    <rPh sb="11" eb="13">
      <t>ジギョウ</t>
    </rPh>
    <phoneticPr fontId="14"/>
  </si>
  <si>
    <t>（事業の効果についての補足、来年度に向けての目標があればご記入ください）
ファミリー層が多く来場し、昨年に比べてにぎわいがあった。
一方で、飲食できる場所が少なかったので、来年度に向けては、机や椅子など場所の拡充を行いたいと考えている。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rPh sb="43" eb="44">
      <t>ソウ</t>
    </rPh>
    <rPh sb="45" eb="46">
      <t>オオ</t>
    </rPh>
    <rPh sb="47" eb="49">
      <t>ライジョウ</t>
    </rPh>
    <rPh sb="51" eb="53">
      <t>サクネン</t>
    </rPh>
    <rPh sb="54" eb="55">
      <t>クラ</t>
    </rPh>
    <rPh sb="67" eb="69">
      <t>イッポウ</t>
    </rPh>
    <rPh sb="71" eb="73">
      <t>インショク</t>
    </rPh>
    <rPh sb="76" eb="78">
      <t>バショ</t>
    </rPh>
    <rPh sb="79" eb="80">
      <t>スク</t>
    </rPh>
    <rPh sb="87" eb="90">
      <t>ライネンド</t>
    </rPh>
    <rPh sb="91" eb="92">
      <t>ム</t>
    </rPh>
    <rPh sb="102" eb="104">
      <t>バショ</t>
    </rPh>
    <rPh sb="105" eb="107">
      <t>カクジュウ</t>
    </rPh>
    <rPh sb="108" eb="109">
      <t>オコナ</t>
    </rPh>
    <rPh sb="113" eb="114">
      <t>カンガ</t>
    </rPh>
    <phoneticPr fontId="14"/>
  </si>
  <si>
    <t>ホームページを月１回更新している。毎月1,000回ほど閲覧されており、誘客に寄与している。</t>
    <rPh sb="7" eb="8">
      <t>ツキ</t>
    </rPh>
    <rPh sb="9" eb="10">
      <t>カイ</t>
    </rPh>
    <rPh sb="10" eb="12">
      <t>コウシン</t>
    </rPh>
    <rPh sb="17" eb="19">
      <t>マイツキ</t>
    </rPh>
    <rPh sb="24" eb="25">
      <t>カイ</t>
    </rPh>
    <rPh sb="27" eb="29">
      <t>エツラン</t>
    </rPh>
    <rPh sb="35" eb="37">
      <t>ユウキャク</t>
    </rPh>
    <rPh sb="38" eb="40">
      <t>キヨ</t>
    </rPh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</si>
  <si>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</si>
  <si>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</si>
  <si>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</si>
  <si>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</si>
  <si>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</si>
  <si>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</si>
  <si>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</si>
  <si>
    <t>４．振込先口座情報</t>
    <rPh sb="2" eb="4">
      <t>フリコミ</t>
    </rPh>
    <rPh sb="4" eb="5">
      <t>サキ</t>
    </rPh>
    <rPh sb="5" eb="9">
      <t>コウザジョウホウ</t>
    </rPh>
    <phoneticPr fontId="14"/>
  </si>
  <si>
    <t>区</t>
    <rPh sb="0" eb="1">
      <t>ク</t>
    </rPh>
    <phoneticPr fontId="14"/>
  </si>
  <si>
    <t>歌手１名</t>
    <rPh sb="0" eb="2">
      <t>カシュ</t>
    </rPh>
    <rPh sb="3" eb="4">
      <t>メイ</t>
    </rPh>
    <phoneticPr fontId="14"/>
  </si>
  <si>
    <t>地域商業活性化支援事業（一般型）</t>
    <rPh sb="0" eb="4">
      <t>チイキショウギョウ</t>
    </rPh>
    <rPh sb="4" eb="7">
      <t>カッセイカ</t>
    </rPh>
    <rPh sb="7" eb="11">
      <t>シエンジギョウ</t>
    </rPh>
    <rPh sb="12" eb="14">
      <t>イッパン</t>
    </rPh>
    <rPh sb="14" eb="15">
      <t>カタ</t>
    </rPh>
    <phoneticPr fontId="14"/>
  </si>
  <si>
    <t>令和８年度地域商業活性化支援事業(一般型)算定書(交付決定)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</si>
  <si>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令和８年度地域商業活性化支援事業(一般型)算定書(交付額確定)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</si>
  <si>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様</t>
    <rPh sb="0" eb="1">
      <t>サマ</t>
    </rPh>
    <phoneticPr fontId="14"/>
  </si>
  <si>
    <t>対象外経費（景品、粗品、参加賞など）</t>
    <rPh sb="0" eb="3">
      <t>タイショウガイ</t>
    </rPh>
    <rPh sb="3" eb="5">
      <t>ケイヒ</t>
    </rPh>
    <rPh sb="6" eb="8">
      <t>ケイヒン</t>
    </rPh>
    <rPh sb="9" eb="11">
      <t>ソシナ</t>
    </rPh>
    <rPh sb="12" eb="14">
      <t>サンカ</t>
    </rPh>
    <rPh sb="14" eb="15">
      <t>ショウ</t>
    </rPh>
    <phoneticPr fontId="14"/>
  </si>
  <si>
    <t>ゴールデンウィークふれあい祭り</t>
    <rPh sb="13" eb="14">
      <t>マツ</t>
    </rPh>
    <phoneticPr fontId="14"/>
  </si>
  <si>
    <t>５．交付決定額</t>
    <rPh sb="2" eb="4">
      <t>コウフ</t>
    </rPh>
    <rPh sb="4" eb="6">
      <t>ケッテイ</t>
    </rPh>
    <rPh sb="6" eb="7">
      <t>ガク</t>
    </rPh>
    <phoneticPr fontId="15"/>
  </si>
  <si>
    <t>ＳＮＳ更新委託契約費用（９カ月分）</t>
    <rPh sb="3" eb="5">
      <t>コウシン</t>
    </rPh>
    <rPh sb="5" eb="7">
      <t>イタク</t>
    </rPh>
    <rPh sb="7" eb="9">
      <t>ケイヤク</t>
    </rPh>
    <rPh sb="9" eb="11">
      <t>ヒヨウ</t>
    </rPh>
    <rPh sb="14" eb="16">
      <t>ゲツブン</t>
    </rPh>
    <phoneticPr fontId="14"/>
  </si>
  <si>
    <t>ホームページデザイン変更対応費用</t>
    <rPh sb="10" eb="12">
      <t>ヘンコウ</t>
    </rPh>
    <rPh sb="12" eb="14">
      <t>タイオウ</t>
    </rPh>
    <rPh sb="14" eb="16">
      <t>ヒヨウ</t>
    </rPh>
    <phoneticPr fontId="14"/>
  </si>
  <si>
    <t>代表者</t>
    <rPh sb="0" eb="3">
      <t>ダイヒョウシャ</t>
    </rPh>
    <phoneticPr fontId="14"/>
  </si>
  <si>
    <t>役職名</t>
    <rPh sb="0" eb="3">
      <t>ヤクショクメイ</t>
    </rPh>
    <phoneticPr fontId="14"/>
  </si>
  <si>
    <t>代表者</t>
    <rPh sb="0" eb="3">
      <t>ダイヒョウシャ</t>
    </rPh>
    <phoneticPr fontId="14"/>
  </si>
  <si>
    <t>令和７年５月３日 ～ 令和７年５月29日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</si>
  <si>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</si>
  <si>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令和７年４月１日 ～ 令和９年１月30日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</si>
  <si>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商店街入り口に掲示する横断幕(80,000円）</t>
    <rPh sb="0" eb="3">
      <t>ショウテンガイ</t>
    </rPh>
    <rPh sb="3" eb="4">
      <t>イ</t>
    </rPh>
    <rPh sb="5" eb="6">
      <t>グチ</t>
    </rPh>
    <rPh sb="7" eb="9">
      <t>ケイジ</t>
    </rPh>
    <rPh sb="11" eb="14">
      <t>オウダンマク</t>
    </rPh>
    <rPh sb="21" eb="22">
      <t>エン</t>
    </rPh>
    <phoneticPr fontId="14"/>
  </si>
  <si>
    <t>画用紙、折り紙</t>
    <rPh sb="0" eb="3">
      <t>ガヨウシ</t>
    </rPh>
    <rPh sb="4" eb="5">
      <t>オ</t>
    </rPh>
    <rPh sb="6" eb="7">
      <t>ガミ</t>
    </rPh>
    <phoneticPr fontId="14"/>
  </si>
  <si>
    <t>自由記入欄
飲料販売（150円×80本）、くじ引き（200円×150人）</t>
    <rPh sb="0" eb="2">
      <t>ジユウ</t>
    </rPh>
    <rPh sb="2" eb="4">
      <t>キニュウ</t>
    </rPh>
    <rPh sb="4" eb="5">
      <t>ラン</t>
    </rPh>
    <phoneticPr fontId="14"/>
  </si>
  <si>
    <r>
      <t xml:space="preserve">（申請時から変更あればご記入ください）
</t>
    </r>
    <r>
      <rPr>
        <sz val="12"/>
        <rFont val="ＭＳ 明朝"/>
        <family val="1"/>
        <charset val="128"/>
      </rPr>
      <t>若年層が多く来場する予測となったため、歌手を招きミニコンサートを追加開催した</t>
    </r>
    <rPh sb="1" eb="3">
      <t>シンセイ</t>
    </rPh>
    <rPh sb="3" eb="4">
      <t>ジ</t>
    </rPh>
    <rPh sb="6" eb="8">
      <t>ヘンコウ</t>
    </rPh>
    <rPh sb="12" eb="14">
      <t>キニュウ</t>
    </rPh>
    <rPh sb="21" eb="23">
      <t>ジャクネン</t>
    </rPh>
    <rPh sb="23" eb="24">
      <t>ソウ</t>
    </rPh>
    <rPh sb="25" eb="26">
      <t>オオ</t>
    </rPh>
    <rPh sb="27" eb="29">
      <t>ライジョウ</t>
    </rPh>
    <rPh sb="31" eb="33">
      <t>ヨソク</t>
    </rPh>
    <rPh sb="40" eb="42">
      <t>カシュ</t>
    </rPh>
    <rPh sb="43" eb="44">
      <t>マネ</t>
    </rPh>
    <rPh sb="53" eb="55">
      <t>ツイカ</t>
    </rPh>
    <rPh sb="55" eb="57">
      <t>カイサイ</t>
    </rPh>
    <phoneticPr fontId="14"/>
  </si>
  <si>
    <t>ＳＮＳ情報発信等</t>
    <rPh sb="3" eb="8">
      <t>ジョウホウハッシントウ</t>
    </rPh>
    <phoneticPr fontId="14"/>
  </si>
  <si>
    <t>飲料販売（150円×80本）、くじ引き（200円×150人）</t>
    <rPh sb="0" eb="2">
      <t>インリョウ</t>
    </rPh>
    <rPh sb="2" eb="4">
      <t>ハンバイ</t>
    </rPh>
    <rPh sb="8" eb="9">
      <t>エン</t>
    </rPh>
    <rPh sb="12" eb="13">
      <t>ホン</t>
    </rPh>
    <rPh sb="17" eb="18">
      <t>ビ</t>
    </rPh>
    <rPh sb="23" eb="24">
      <t>エン</t>
    </rPh>
    <rPh sb="28" eb="29">
      <t>ニン</t>
    </rPh>
    <phoneticPr fontId="14"/>
  </si>
  <si>
    <t>（様式第12号）</t>
    <rPh sb="1" eb="3">
      <t>ヨウシキ</t>
    </rPh>
    <rPh sb="3" eb="4">
      <t>ダイ</t>
    </rPh>
    <rPh sb="6" eb="7">
      <t>ゴウ</t>
    </rPh>
    <phoneticPr fontId="14"/>
  </si>
  <si>
    <t>（様式第13号）</t>
    <rPh sb="1" eb="3">
      <t>ヨウシキ</t>
    </rPh>
    <rPh sb="3" eb="4">
      <t>ダイ</t>
    </rPh>
    <rPh sb="6" eb="7">
      <t>ゴウ</t>
    </rPh>
    <phoneticPr fontId="14"/>
  </si>
  <si>
    <t>（様式第15号）</t>
    <rPh sb="1" eb="3">
      <t>ヨウシキ</t>
    </rPh>
    <rPh sb="3" eb="4">
      <t>ダイ</t>
    </rPh>
    <rPh sb="6" eb="7">
      <t>ゴウ</t>
    </rPh>
    <phoneticPr fontId="14"/>
  </si>
  <si>
    <t>（様式第３号）</t>
    <rPh sb="1" eb="3">
      <t>ヨウシキ</t>
    </rPh>
    <rPh sb="3" eb="4">
      <t>ダイ</t>
    </rPh>
    <rPh sb="5" eb="6">
      <t>ゴウ</t>
    </rPh>
    <phoneticPr fontId="14"/>
  </si>
  <si>
    <t>収入計画書（様式第３号）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</si>
  <si>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実績概要書（様式第12号）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</si>
  <si>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収入実績書（様式第13号）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</si>
  <si>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通帳（写）</t>
    <rPh sb="0" eb="2">
      <t>ツウチョウ</t>
    </rPh>
    <rPh sb="3" eb="4">
      <t>ウツ</t>
    </rPh>
    <phoneticPr fontId="14"/>
  </si>
  <si>
    <t>経費の内訳が分かる見積書（写）</t>
    <rPh sb="0" eb="2">
      <t>ケイヒ</t>
    </rPh>
    <rPh sb="3" eb="5">
      <t>ウチワケ</t>
    </rPh>
    <rPh sb="6" eb="7">
      <t>ワ</t>
    </rPh>
    <rPh sb="9" eb="12">
      <t>ミツモリショ</t>
    </rPh>
    <rPh sb="13" eb="14">
      <t>ウツ</t>
    </rPh>
    <phoneticPr fontId="14"/>
  </si>
  <si>
    <t>２者以上の見積書（写）</t>
    <rPh sb="1" eb="2">
      <t>シャ</t>
    </rPh>
    <rPh sb="2" eb="4">
      <t>イジョウ</t>
    </rPh>
    <rPh sb="5" eb="8">
      <t>ミツモリショ</t>
    </rPh>
    <rPh sb="9" eb="10">
      <t>ウツ</t>
    </rPh>
    <phoneticPr fontId="14"/>
  </si>
  <si>
    <t>・提出する書類（写）は全て原本と相違ありません。</t>
    <rPh sb="8" eb="9">
      <t>ウツ</t>
    </rPh>
    <phoneticPr fontId="14"/>
  </si>
  <si>
    <t xml:space="preserve">（昨年からの変更点などがあればご記入ください。）
</t>
    <rPh sb="1" eb="3">
      <t>サクネン</t>
    </rPh>
    <rPh sb="6" eb="9">
      <t>ヘンコウテン</t>
    </rPh>
    <phoneticPr fontId="14"/>
  </si>
  <si>
    <t xml:space="preserve">自由記入欄
</t>
    <rPh sb="0" eb="2">
      <t>ジユウ</t>
    </rPh>
    <rPh sb="2" eb="4">
      <t>キニュウ</t>
    </rPh>
    <rPh sb="4" eb="5">
      <t>ラン</t>
    </rPh>
    <phoneticPr fontId="14"/>
  </si>
  <si>
    <t>※１件あたりの金額が100万円（税込）以上となる見込みがある場合、１者分で可</t>
    <rPh sb="16" eb="18">
      <t>ゼイコ</t>
    </rPh>
    <rPh sb="30" eb="32">
      <t>バアイ</t>
    </rPh>
    <rPh sb="34" eb="35">
      <t>シャ</t>
    </rPh>
    <rPh sb="35" eb="36">
      <t>ブン</t>
    </rPh>
    <rPh sb="37" eb="38">
      <t>カ</t>
    </rPh>
    <phoneticPr fontId="14"/>
  </si>
  <si>
    <t>定款または会則</t>
    <rPh sb="0" eb="2">
      <t>テイカン</t>
    </rPh>
    <rPh sb="5" eb="7">
      <t>カイソク</t>
    </rPh>
    <phoneticPr fontId="14"/>
  </si>
  <si>
    <t>その他市長が必要と認める書類</t>
    <rPh sb="2" eb="3">
      <t>ホカ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14"/>
  </si>
  <si>
    <t>令和  年  月  日
～令和  年  月  日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</si>
</sst>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59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5" borderId="42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6" borderId="15" xfId="0" applyFont="1" applyFill="1" applyBorder="1" applyAlignment="1" applyProtection="1">
      <alignment vertical="center"/>
      <protection locked="0"/>
    </xf>
    <xf numFmtId="0" fontId="21" fillId="6" borderId="15" xfId="0" applyFont="1" applyFill="1" applyBorder="1" applyAlignment="1">
      <alignment vertical="center"/>
    </xf>
    <xf numFmtId="0" fontId="16" fillId="6" borderId="15" xfId="0" applyFont="1" applyFill="1" applyBorder="1" applyAlignment="1">
      <alignment vertical="center"/>
    </xf>
    <xf numFmtId="179" fontId="21" fillId="6" borderId="47" xfId="13" applyNumberFormat="1" applyFont="1" applyFill="1" applyBorder="1" applyAlignment="1">
      <alignment vertical="center" wrapText="1"/>
    </xf>
    <xf numFmtId="179" fontId="21" fillId="6" borderId="42" xfId="13" applyNumberFormat="1" applyFont="1" applyFill="1" applyBorder="1" applyAlignment="1">
      <alignment vertical="center" wrapText="1"/>
    </xf>
    <xf numFmtId="179" fontId="21" fillId="6" borderId="34" xfId="13" applyNumberFormat="1" applyFont="1" applyFill="1" applyBorder="1" applyAlignment="1">
      <alignment vertical="center" wrapText="1"/>
    </xf>
    <xf numFmtId="0" fontId="36" fillId="0" borderId="20" xfId="16" applyFont="1" applyBorder="1" applyAlignment="1">
      <alignment horizontal="center" vertical="center" wrapText="1"/>
    </xf>
    <xf numFmtId="0" fontId="14" fillId="0" borderId="20" xfId="16" applyFont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21" fillId="0" borderId="20" xfId="0" applyFont="1" applyFill="1" applyBorder="1" applyAlignment="1">
      <alignment horizontal="center" vertical="center" wrapText="1"/>
    </xf>
    <xf numFmtId="0" fontId="21" fillId="0" borderId="0" xfId="17" applyFont="1" applyFill="1" applyAlignment="1">
      <alignment vertical="center"/>
    </xf>
    <xf numFmtId="0" fontId="17" fillId="0" borderId="0" xfId="17" applyFont="1" applyFill="1" applyAlignment="1">
      <alignment horizontal="left" vertical="center"/>
    </xf>
    <xf numFmtId="0" fontId="21" fillId="0" borderId="20" xfId="17" applyFont="1" applyFill="1" applyBorder="1" applyAlignment="1">
      <alignment horizontal="center" vertical="center" wrapText="1"/>
    </xf>
    <xf numFmtId="0" fontId="21" fillId="0" borderId="5" xfId="17" applyFont="1" applyFill="1" applyBorder="1" applyAlignment="1">
      <alignment horizontal="center" vertical="center" wrapText="1"/>
    </xf>
    <xf numFmtId="178" fontId="21" fillId="0" borderId="15" xfId="17" applyNumberFormat="1" applyFont="1" applyFill="1" applyBorder="1" applyAlignment="1">
      <alignment horizontal="center" vertical="center" wrapText="1"/>
    </xf>
    <xf numFmtId="178" fontId="21" fillId="0" borderId="14" xfId="17" applyNumberFormat="1" applyFont="1" applyFill="1" applyBorder="1" applyAlignment="1">
      <alignment horizontal="center" vertical="center" wrapText="1"/>
    </xf>
    <xf numFmtId="176" fontId="21" fillId="0" borderId="27" xfId="17" applyNumberFormat="1" applyFont="1" applyFill="1" applyBorder="1" applyAlignment="1">
      <alignment horizontal="center" vertical="center" wrapText="1"/>
    </xf>
    <xf numFmtId="0" fontId="21" fillId="0" borderId="11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center" vertical="center" shrinkToFit="1"/>
    </xf>
    <xf numFmtId="178" fontId="21" fillId="0" borderId="11" xfId="17" applyNumberFormat="1" applyFont="1" applyFill="1" applyBorder="1" applyAlignment="1">
      <alignment horizontal="center" vertical="center" shrinkToFit="1"/>
    </xf>
    <xf numFmtId="176" fontId="21" fillId="0" borderId="37" xfId="17" applyNumberFormat="1" applyFont="1" applyFill="1" applyBorder="1" applyAlignment="1">
      <alignment horizontal="center" vertical="center" wrapText="1"/>
    </xf>
    <xf numFmtId="0" fontId="21" fillId="0" borderId="26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 applyProtection="1">
      <alignment horizontal="left" vertical="center" wrapText="1"/>
      <protection locked="0"/>
    </xf>
    <xf numFmtId="179" fontId="21" fillId="0" borderId="20" xfId="17" applyNumberFormat="1" applyFont="1" applyFill="1" applyBorder="1" applyAlignment="1">
      <alignment vertical="center" wrapText="1"/>
    </xf>
    <xf numFmtId="179" fontId="21" fillId="0" borderId="20" xfId="17" applyNumberFormat="1" applyFont="1" applyFill="1" applyBorder="1" applyAlignment="1" applyProtection="1">
      <alignment vertical="center" wrapText="1"/>
      <protection locked="0"/>
    </xf>
    <xf numFmtId="178" fontId="21" fillId="0" borderId="28" xfId="17" applyNumberFormat="1" applyFont="1" applyFill="1" applyBorder="1" applyAlignment="1" applyProtection="1">
      <alignment horizontal="center" vertical="center" wrapText="1"/>
      <protection locked="0"/>
    </xf>
    <xf numFmtId="179" fontId="21" fillId="0" borderId="11" xfId="17" applyNumberFormat="1" applyFont="1" applyFill="1" applyBorder="1" applyAlignment="1">
      <alignment vertical="center" wrapText="1"/>
    </xf>
    <xf numFmtId="179" fontId="21" fillId="0" borderId="11" xfId="17" applyNumberFormat="1" applyFont="1" applyFill="1" applyBorder="1" applyAlignment="1" applyProtection="1">
      <alignment vertical="center" wrapText="1"/>
      <protection locked="0"/>
    </xf>
    <xf numFmtId="178" fontId="21" fillId="0" borderId="37" xfId="17" applyNumberFormat="1" applyFont="1" applyFill="1" applyBorder="1" applyAlignment="1" applyProtection="1">
      <alignment vertical="center" wrapText="1"/>
      <protection locked="0"/>
    </xf>
    <xf numFmtId="0" fontId="21" fillId="0" borderId="2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left" vertical="center"/>
    </xf>
    <xf numFmtId="0" fontId="21" fillId="0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/>
    </xf>
    <xf numFmtId="177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5" xfId="0" applyFont="1" applyFill="1" applyBorder="1" applyAlignment="1" applyProtection="1">
      <alignment horizontal="center" vertical="center"/>
      <protection locked="0"/>
    </xf>
    <xf numFmtId="0" fontId="21" fillId="0" borderId="26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left" vertical="center" wrapText="1"/>
    </xf>
    <xf numFmtId="0" fontId="21" fillId="0" borderId="28" xfId="17" applyFont="1" applyFill="1" applyBorder="1" applyAlignment="1">
      <alignment horizontal="left" vertical="center" wrapText="1"/>
    </xf>
    <xf numFmtId="0" fontId="21" fillId="0" borderId="24" xfId="17" applyFont="1" applyFill="1" applyBorder="1" applyAlignment="1">
      <alignment horizontal="right" vertical="center"/>
    </xf>
    <xf numFmtId="0" fontId="21" fillId="0" borderId="21" xfId="17" applyFont="1" applyFill="1" applyBorder="1" applyAlignment="1">
      <alignment horizontal="center" vertical="center"/>
    </xf>
    <xf numFmtId="0" fontId="21" fillId="0" borderId="22" xfId="17" applyFont="1" applyFill="1" applyBorder="1" applyAlignment="1">
      <alignment horizontal="center" vertical="center"/>
    </xf>
    <xf numFmtId="0" fontId="21" fillId="0" borderId="23" xfId="17" applyFont="1" applyFill="1" applyBorder="1" applyAlignment="1">
      <alignment horizontal="center" vertical="center"/>
    </xf>
    <xf numFmtId="0" fontId="21" fillId="0" borderId="13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14" xfId="17" applyFont="1" applyFill="1" applyBorder="1" applyAlignment="1">
      <alignment horizontal="center" vertical="center" wrapText="1"/>
    </xf>
    <xf numFmtId="0" fontId="17" fillId="0" borderId="13" xfId="17" applyFont="1" applyFill="1" applyBorder="1" applyAlignment="1">
      <alignment horizontal="center" vertical="center" wrapText="1"/>
    </xf>
    <xf numFmtId="0" fontId="17" fillId="0" borderId="41" xfId="17" applyFont="1" applyFill="1" applyBorder="1" applyAlignment="1">
      <alignment horizontal="center" vertical="center" wrapText="1"/>
    </xf>
    <xf numFmtId="0" fontId="21" fillId="0" borderId="28" xfId="17" applyFont="1" applyFill="1" applyBorder="1" applyAlignment="1">
      <alignment horizontal="center" vertical="center" wrapText="1"/>
    </xf>
    <xf numFmtId="0" fontId="19" fillId="0" borderId="40" xfId="17" applyFont="1" applyFill="1" applyBorder="1" applyAlignment="1">
      <alignment horizontal="center" vertical="center" wrapText="1"/>
    </xf>
    <xf numFmtId="0" fontId="19" fillId="0" borderId="25" xfId="17" applyFont="1" applyFill="1" applyBorder="1" applyAlignment="1">
      <alignment horizontal="center" vertical="center" wrapText="1"/>
    </xf>
    <xf numFmtId="0" fontId="21" fillId="0" borderId="5" xfId="17" applyFont="1" applyFill="1" applyBorder="1" applyAlignment="1">
      <alignment horizontal="center" vertical="center" wrapText="1"/>
    </xf>
    <xf numFmtId="0" fontId="21" fillId="0" borderId="11" xfId="17" applyFont="1" applyFill="1" applyBorder="1" applyAlignment="1">
      <alignment horizontal="center" vertical="center" wrapText="1"/>
    </xf>
    <xf numFmtId="0" fontId="21" fillId="0" borderId="2" xfId="17" applyFont="1" applyFill="1" applyBorder="1" applyAlignment="1">
      <alignment horizontal="center" vertical="center" wrapText="1"/>
    </xf>
    <xf numFmtId="0" fontId="21" fillId="0" borderId="9" xfId="17" applyFont="1" applyFill="1" applyBorder="1" applyAlignment="1">
      <alignment horizontal="center" vertical="center" wrapText="1"/>
    </xf>
    <xf numFmtId="0" fontId="21" fillId="0" borderId="58" xfId="17" applyFont="1" applyFill="1" applyBorder="1" applyAlignment="1">
      <alignment horizontal="center" vertical="center" wrapText="1"/>
    </xf>
    <xf numFmtId="0" fontId="21" fillId="0" borderId="1" xfId="17" applyFont="1" applyFill="1" applyBorder="1" applyAlignment="1">
      <alignment horizontal="center" vertical="center" wrapText="1"/>
    </xf>
    <xf numFmtId="0" fontId="21" fillId="0" borderId="10" xfId="17" applyFont="1" applyFill="1" applyBorder="1" applyAlignment="1">
      <alignment horizontal="center" vertical="center" wrapText="1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0" borderId="0" xfId="17" applyFont="1" applyFill="1" applyAlignment="1">
      <alignment horizontal="center" vertical="center"/>
    </xf>
    <xf numFmtId="0" fontId="21" fillId="0" borderId="62" xfId="17" applyFont="1" applyFill="1" applyBorder="1" applyAlignment="1">
      <alignment horizontal="left" vertical="top" wrapText="1"/>
    </xf>
    <xf numFmtId="0" fontId="21" fillId="0" borderId="38" xfId="17" applyFont="1" applyFill="1" applyBorder="1" applyAlignment="1">
      <alignment horizontal="left" vertical="top" wrapText="1"/>
    </xf>
    <xf numFmtId="0" fontId="21" fillId="0" borderId="39" xfId="17" applyFont="1" applyFill="1" applyBorder="1" applyAlignment="1">
      <alignment horizontal="left" vertical="top" wrapText="1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top" wrapText="1"/>
    </xf>
    <xf numFmtId="0" fontId="21" fillId="5" borderId="38" xfId="13" applyFont="1" applyFill="1" applyBorder="1" applyAlignment="1">
      <alignment horizontal="left" vertical="top" wrapText="1"/>
    </xf>
    <xf numFmtId="0" fontId="21" fillId="5" borderId="39" xfId="13" applyFont="1" applyFill="1" applyBorder="1" applyAlignment="1">
      <alignment horizontal="left" vertical="top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 shrinkToFit="1"/>
    </xf>
    <xf numFmtId="38" fontId="21" fillId="6" borderId="15" xfId="18" applyFont="1" applyFill="1" applyBorder="1" applyAlignment="1">
      <alignment horizontal="center" vertical="center"/>
    </xf>
    <xf numFmtId="0" fontId="21" fillId="5" borderId="29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21" fillId="5" borderId="41" xfId="17" applyFont="1" applyFill="1" applyBorder="1" applyAlignment="1">
      <alignment horizontal="center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21" fillId="0" borderId="0" xfId="17" applyFont="1" applyAlignment="1">
      <alignment horizontal="center" vertical="center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  <xf numFmtId="0" fontId="21" fillId="0" borderId="0" xfId="13" applyFont="1" applyFill="1" applyAlignment="1">
      <alignment vertical="center"/>
    </xf>
    <xf numFmtId="0" fontId="21" fillId="0" borderId="24" xfId="13" applyFont="1" applyFill="1" applyBorder="1" applyAlignment="1">
      <alignment horizontal="center" vertical="center"/>
    </xf>
    <xf numFmtId="0" fontId="21" fillId="0" borderId="52" xfId="13" applyFont="1" applyFill="1" applyBorder="1" applyAlignment="1">
      <alignment horizontal="center" vertical="center"/>
    </xf>
    <xf numFmtId="0" fontId="21" fillId="0" borderId="53" xfId="13" applyFont="1" applyFill="1" applyBorder="1" applyAlignment="1">
      <alignment horizontal="center" vertical="center"/>
    </xf>
    <xf numFmtId="0" fontId="21" fillId="0" borderId="54" xfId="13" applyFont="1" applyFill="1" applyBorder="1" applyAlignment="1">
      <alignment horizontal="center" vertical="center"/>
    </xf>
    <xf numFmtId="0" fontId="19" fillId="0" borderId="35" xfId="13" applyFont="1" applyFill="1" applyBorder="1" applyAlignment="1">
      <alignment horizontal="center" vertical="center" wrapText="1"/>
    </xf>
    <xf numFmtId="0" fontId="21" fillId="0" borderId="5" xfId="13" applyFont="1" applyFill="1" applyBorder="1" applyAlignment="1">
      <alignment horizontal="center" vertical="center" wrapText="1"/>
    </xf>
    <xf numFmtId="0" fontId="21" fillId="0" borderId="11" xfId="13" applyFont="1" applyFill="1" applyBorder="1" applyAlignment="1">
      <alignment horizontal="center" vertical="center" wrapText="1"/>
    </xf>
    <xf numFmtId="0" fontId="21" fillId="0" borderId="55" xfId="13" applyFont="1" applyFill="1" applyBorder="1" applyAlignment="1">
      <alignment horizontal="center" vertical="center" wrapText="1"/>
    </xf>
    <xf numFmtId="0" fontId="19" fillId="0" borderId="25" xfId="13" applyFont="1" applyFill="1" applyBorder="1" applyAlignment="1">
      <alignment horizontal="center" vertical="center" wrapText="1"/>
    </xf>
    <xf numFmtId="0" fontId="21" fillId="0" borderId="11" xfId="13" applyFont="1" applyFill="1" applyBorder="1" applyAlignment="1">
      <alignment horizontal="center" vertical="center" wrapText="1"/>
    </xf>
    <xf numFmtId="0" fontId="21" fillId="0" borderId="8" xfId="13" applyFont="1" applyFill="1" applyBorder="1" applyAlignment="1">
      <alignment horizontal="center" vertical="center" wrapText="1"/>
    </xf>
    <xf numFmtId="0" fontId="21" fillId="0" borderId="37" xfId="13" applyFont="1" applyFill="1" applyBorder="1" applyAlignment="1">
      <alignment horizontal="center" vertical="center" wrapText="1"/>
    </xf>
    <xf numFmtId="0" fontId="21" fillId="0" borderId="30" xfId="13" applyFont="1" applyFill="1" applyBorder="1" applyAlignment="1">
      <alignment horizontal="center" vertical="center" wrapText="1"/>
    </xf>
    <xf numFmtId="0" fontId="21" fillId="0" borderId="12" xfId="13" applyFont="1" applyFill="1" applyBorder="1" applyAlignment="1">
      <alignment horizontal="left" vertical="center" wrapText="1"/>
    </xf>
    <xf numFmtId="0" fontId="21" fillId="0" borderId="31" xfId="13" applyFont="1" applyFill="1" applyBorder="1" applyAlignment="1" applyProtection="1">
      <alignment horizontal="left" vertical="center" wrapText="1"/>
      <protection locked="0"/>
    </xf>
    <xf numFmtId="179" fontId="21" fillId="0" borderId="34" xfId="13" applyNumberFormat="1" applyFont="1" applyFill="1" applyBorder="1" applyAlignment="1">
      <alignment vertical="center" wrapText="1"/>
    </xf>
    <xf numFmtId="0" fontId="21" fillId="0" borderId="32" xfId="13" applyFont="1" applyFill="1" applyBorder="1" applyAlignment="1">
      <alignment horizontal="center" vertical="center" wrapText="1"/>
    </xf>
    <xf numFmtId="0" fontId="21" fillId="0" borderId="19" xfId="13" applyFont="1" applyFill="1" applyBorder="1" applyAlignment="1">
      <alignment horizontal="left" vertical="center" wrapText="1"/>
    </xf>
    <xf numFmtId="0" fontId="21" fillId="0" borderId="33" xfId="13" applyFont="1" applyFill="1" applyBorder="1" applyAlignment="1" applyProtection="1">
      <alignment horizontal="left" vertical="center" wrapText="1"/>
      <protection locked="0"/>
    </xf>
    <xf numFmtId="179" fontId="21" fillId="0" borderId="42" xfId="13" applyNumberFormat="1" applyFont="1" applyFill="1" applyBorder="1" applyAlignment="1">
      <alignment vertical="center" wrapText="1"/>
    </xf>
    <xf numFmtId="0" fontId="21" fillId="0" borderId="45" xfId="13" applyFont="1" applyFill="1" applyBorder="1" applyAlignment="1">
      <alignment horizontal="center" vertical="center" wrapText="1"/>
    </xf>
    <xf numFmtId="0" fontId="21" fillId="0" borderId="44" xfId="13" applyFont="1" applyFill="1" applyBorder="1" applyAlignment="1">
      <alignment horizontal="center" vertical="center" wrapText="1"/>
    </xf>
    <xf numFmtId="0" fontId="21" fillId="0" borderId="43" xfId="13" applyFont="1" applyFill="1" applyBorder="1" applyAlignment="1">
      <alignment horizontal="center" vertical="center" wrapText="1"/>
    </xf>
    <xf numFmtId="179" fontId="21" fillId="0" borderId="47" xfId="13" applyNumberFormat="1" applyFont="1" applyFill="1" applyBorder="1" applyAlignment="1">
      <alignment vertical="center" wrapText="1"/>
    </xf>
    <xf numFmtId="0" fontId="21" fillId="0" borderId="36" xfId="13" applyFont="1" applyFill="1" applyBorder="1" applyAlignment="1">
      <alignment horizontal="center" vertical="center" wrapText="1"/>
    </xf>
    <xf numFmtId="0" fontId="21" fillId="0" borderId="29" xfId="13" applyFont="1" applyFill="1" applyBorder="1" applyAlignment="1">
      <alignment horizontal="left" vertical="top" wrapText="1"/>
    </xf>
    <xf numFmtId="0" fontId="21" fillId="0" borderId="38" xfId="13" applyFont="1" applyFill="1" applyBorder="1" applyAlignment="1">
      <alignment horizontal="left" vertical="top" wrapText="1"/>
    </xf>
    <xf numFmtId="0" fontId="21" fillId="0" borderId="39" xfId="13" applyFont="1" applyFill="1" applyBorder="1" applyAlignment="1">
      <alignment horizontal="left" vertical="top" wrapText="1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DEFFBD"/>
      <color rgb="FFFFFFCC"/>
      <color rgb="FFFFE5FF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94542</xdr:colOff>
      <xdr:row>16</xdr:row>
      <xdr:rowOff>214489</xdr:rowOff>
    </xdr:from>
    <xdr:to>
      <xdr:col>25</xdr:col>
      <xdr:colOff>465666</xdr:colOff>
      <xdr:row>27</xdr:row>
      <xdr:rowOff>197557</xdr:rowOff>
    </xdr:to>
    <xdr:sp macro="" textlink="">
      <xdr:nvSpPr>
        <xdr:cNvPr id="5" name="テキスト ボックス 4"/>
        <xdr:cNvSpPr txBox="1"/>
      </xdr:nvSpPr>
      <xdr:spPr>
        <a:xfrm>
          <a:off x="6740875" y="4730045"/>
          <a:ext cx="4766735" cy="308751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日開催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ＳＮＳ情報発信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日実施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18</xdr:col>
      <xdr:colOff>95605</xdr:colOff>
      <xdr:row>1</xdr:row>
      <xdr:rowOff>130527</xdr:rowOff>
    </xdr:from>
    <xdr:ext cx="1248218" cy="699294"/>
    <xdr:sp macro="" textlink="">
      <xdr:nvSpPr>
        <xdr:cNvPr id="6" name="テキスト ボックス 5"/>
        <xdr:cNvSpPr txBox="1"/>
      </xdr:nvSpPr>
      <xdr:spPr>
        <a:xfrm>
          <a:off x="6741938" y="412749"/>
          <a:ext cx="1248218" cy="699294"/>
        </a:xfrm>
        <a:prstGeom prst="rect">
          <a:avLst/>
        </a:prstGeom>
        <a:solidFill>
          <a:schemeClr val="bg1">
            <a:lumMod val="85000"/>
          </a:schemeClr>
        </a:solidFill>
        <a:ln w="41275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>
            <a:lnSpc>
              <a:spcPts val="1500"/>
            </a:lnSpc>
          </a:pP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様式Ａ</a:t>
          </a:r>
          <a:endParaRPr kumimoji="1" lang="en-US" altLang="ja-JP" sz="105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＜提出期限＞</a:t>
          </a:r>
          <a:endParaRPr kumimoji="1" lang="en-US" altLang="ja-JP" sz="105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</a:t>
          </a:r>
          <a:r>
            <a:rPr kumimoji="1" lang="en-US" altLang="ja-JP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/12</a:t>
          </a: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（木）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176892</xdr:colOff>
      <xdr:row>6</xdr:row>
      <xdr:rowOff>577850</xdr:rowOff>
    </xdr:from>
    <xdr:to>
      <xdr:col>14</xdr:col>
      <xdr:colOff>469900</xdr:colOff>
      <xdr:row>8</xdr:row>
      <xdr:rowOff>215900</xdr:rowOff>
    </xdr:to>
    <xdr:sp macro="" textlink="">
      <xdr:nvSpPr>
        <xdr:cNvPr id="12" name="テキスト ボックス 11"/>
        <xdr:cNvSpPr txBox="1"/>
      </xdr:nvSpPr>
      <xdr:spPr>
        <a:xfrm>
          <a:off x="11721192" y="4464050"/>
          <a:ext cx="4103008" cy="9334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</a:p>
      </xdr:txBody>
    </xdr:sp>
    <xdr:clientData/>
  </xdr:twoCellAnchor>
  <xdr:twoCellAnchor>
    <xdr:from>
      <xdr:col>8</xdr:col>
      <xdr:colOff>152400</xdr:colOff>
      <xdr:row>3</xdr:row>
      <xdr:rowOff>234950</xdr:rowOff>
    </xdr:from>
    <xdr:to>
      <xdr:col>14</xdr:col>
      <xdr:colOff>431800</xdr:colOff>
      <xdr:row>6</xdr:row>
      <xdr:rowOff>431800</xdr:rowOff>
    </xdr:to>
    <xdr:sp macro="" textlink="">
      <xdr:nvSpPr>
        <xdr:cNvPr id="13" name="テキスト ボックス 12"/>
        <xdr:cNvSpPr txBox="1"/>
      </xdr:nvSpPr>
      <xdr:spPr>
        <a:xfrm>
          <a:off x="11696700" y="2178050"/>
          <a:ext cx="4089400" cy="21399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実施期間終了日は、「事業経費の最終支払いが完了する日」を見込みで記載してください。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【GW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3682" y="4664635"/>
          <a:ext cx="395889" cy="587189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144932</xdr:colOff>
      <xdr:row>8</xdr:row>
      <xdr:rowOff>78860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144932" y="2282684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269240</xdr:colOff>
      <xdr:row>6</xdr:row>
      <xdr:rowOff>265932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7134860" y="191185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17</xdr:col>
      <xdr:colOff>69850</xdr:colOff>
      <xdr:row>1</xdr:row>
      <xdr:rowOff>139700</xdr:rowOff>
    </xdr:from>
    <xdr:to>
      <xdr:col>26</xdr:col>
      <xdr:colOff>76904</xdr:colOff>
      <xdr:row>3</xdr:row>
      <xdr:rowOff>246097</xdr:rowOff>
    </xdr:to>
    <xdr:sp macro="" textlink="">
      <xdr:nvSpPr>
        <xdr:cNvPr id="4" name="テキスト ボックス 3"/>
        <xdr:cNvSpPr txBox="1"/>
      </xdr:nvSpPr>
      <xdr:spPr>
        <a:xfrm>
          <a:off x="7080250" y="41910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</xdr:colOff>
      <xdr:row>1</xdr:row>
      <xdr:rowOff>44450</xdr:rowOff>
    </xdr:from>
    <xdr:to>
      <xdr:col>22</xdr:col>
      <xdr:colOff>334604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38340" y="3238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33</xdr:row>
      <xdr:rowOff>121920</xdr:rowOff>
    </xdr:from>
    <xdr:to>
      <xdr:col>22</xdr:col>
      <xdr:colOff>446364</xdr:colOff>
      <xdr:row>37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38100</xdr:colOff>
      <xdr:row>18</xdr:row>
      <xdr:rowOff>203200</xdr:rowOff>
    </xdr:from>
    <xdr:to>
      <xdr:col>23</xdr:col>
      <xdr:colOff>298450</xdr:colOff>
      <xdr:row>26</xdr:row>
      <xdr:rowOff>247650</xdr:rowOff>
    </xdr:to>
    <xdr:sp macro="" textlink="">
      <xdr:nvSpPr>
        <xdr:cNvPr id="11" name="テキスト ボックス 10"/>
        <xdr:cNvSpPr txBox="1"/>
      </xdr:nvSpPr>
      <xdr:spPr>
        <a:xfrm>
          <a:off x="7023100" y="5511800"/>
          <a:ext cx="4032250" cy="22796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夏祭り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82776</xdr:colOff>
      <xdr:row>1</xdr:row>
      <xdr:rowOff>122240</xdr:rowOff>
    </xdr:from>
    <xdr:to>
      <xdr:col>14</xdr:col>
      <xdr:colOff>577627</xdr:colOff>
      <xdr:row>4</xdr:row>
      <xdr:rowOff>68036</xdr:rowOff>
    </xdr:to>
    <xdr:sp macro="" textlink="">
      <xdr:nvSpPr>
        <xdr:cNvPr id="3" name="テキスト ボックス 2"/>
        <xdr:cNvSpPr txBox="1"/>
      </xdr:nvSpPr>
      <xdr:spPr>
        <a:xfrm>
          <a:off x="11304133" y="448811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81643</xdr:colOff>
      <xdr:row>55</xdr:row>
      <xdr:rowOff>36286</xdr:rowOff>
    </xdr:from>
    <xdr:to>
      <xdr:col>14</xdr:col>
      <xdr:colOff>577627</xdr:colOff>
      <xdr:row>57</xdr:row>
      <xdr:rowOff>309788</xdr:rowOff>
    </xdr:to>
    <xdr:sp macro="" textlink="">
      <xdr:nvSpPr>
        <xdr:cNvPr id="7" name="テキスト ボックス 6"/>
        <xdr:cNvSpPr txBox="1"/>
      </xdr:nvSpPr>
      <xdr:spPr>
        <a:xfrm>
          <a:off x="11303000" y="19313072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78240</xdr:colOff>
      <xdr:row>80</xdr:row>
      <xdr:rowOff>319767</xdr:rowOff>
    </xdr:from>
    <xdr:to>
      <xdr:col>14</xdr:col>
      <xdr:colOff>574224</xdr:colOff>
      <xdr:row>83</xdr:row>
      <xdr:rowOff>265564</xdr:rowOff>
    </xdr:to>
    <xdr:sp macro="" textlink="">
      <xdr:nvSpPr>
        <xdr:cNvPr id="8" name="テキスト ボックス 7"/>
        <xdr:cNvSpPr txBox="1"/>
      </xdr:nvSpPr>
      <xdr:spPr>
        <a:xfrm>
          <a:off x="11299597" y="28423053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137205</xdr:colOff>
      <xdr:row>106</xdr:row>
      <xdr:rowOff>308430</xdr:rowOff>
    </xdr:from>
    <xdr:to>
      <xdr:col>15</xdr:col>
      <xdr:colOff>7260</xdr:colOff>
      <xdr:row>109</xdr:row>
      <xdr:rowOff>255361</xdr:rowOff>
    </xdr:to>
    <xdr:sp macro="" textlink="">
      <xdr:nvSpPr>
        <xdr:cNvPr id="9" name="テキスト ボックス 8"/>
        <xdr:cNvSpPr txBox="1"/>
      </xdr:nvSpPr>
      <xdr:spPr>
        <a:xfrm>
          <a:off x="11358562" y="37564787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132</xdr:row>
      <xdr:rowOff>289151</xdr:rowOff>
    </xdr:from>
    <xdr:to>
      <xdr:col>14</xdr:col>
      <xdr:colOff>620718</xdr:colOff>
      <xdr:row>135</xdr:row>
      <xdr:rowOff>234948</xdr:rowOff>
    </xdr:to>
    <xdr:sp macro="" textlink="">
      <xdr:nvSpPr>
        <xdr:cNvPr id="10" name="テキスト ボックス 9"/>
        <xdr:cNvSpPr txBox="1"/>
      </xdr:nvSpPr>
      <xdr:spPr>
        <a:xfrm>
          <a:off x="11347224" y="46698580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114528</xdr:colOff>
      <xdr:row>15</xdr:row>
      <xdr:rowOff>18142</xdr:rowOff>
    </xdr:from>
    <xdr:to>
      <xdr:col>14</xdr:col>
      <xdr:colOff>603708</xdr:colOff>
      <xdr:row>25</xdr:row>
      <xdr:rowOff>272142</xdr:rowOff>
    </xdr:to>
    <xdr:sp macro="" textlink="">
      <xdr:nvSpPr>
        <xdr:cNvPr id="11" name="テキスト ボックス 10"/>
        <xdr:cNvSpPr txBox="1"/>
      </xdr:nvSpPr>
      <xdr:spPr>
        <a:xfrm>
          <a:off x="11119985" y="4916713"/>
          <a:ext cx="3591609" cy="35197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87312</xdr:colOff>
      <xdr:row>42</xdr:row>
      <xdr:rowOff>181427</xdr:rowOff>
    </xdr:from>
    <xdr:to>
      <xdr:col>14</xdr:col>
      <xdr:colOff>576492</xdr:colOff>
      <xdr:row>52</xdr:row>
      <xdr:rowOff>63501</xdr:rowOff>
    </xdr:to>
    <xdr:sp macro="" textlink="">
      <xdr:nvSpPr>
        <xdr:cNvPr id="14" name="テキスト ボックス 13"/>
        <xdr:cNvSpPr txBox="1"/>
      </xdr:nvSpPr>
      <xdr:spPr>
        <a:xfrm>
          <a:off x="11308669" y="14550570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63</xdr:row>
      <xdr:rowOff>281215</xdr:rowOff>
    </xdr:from>
    <xdr:to>
      <xdr:col>14</xdr:col>
      <xdr:colOff>570823</xdr:colOff>
      <xdr:row>73</xdr:row>
      <xdr:rowOff>163289</xdr:rowOff>
    </xdr:to>
    <xdr:sp macro="" textlink="">
      <xdr:nvSpPr>
        <xdr:cNvPr id="15" name="テキスト ボックス 14"/>
        <xdr:cNvSpPr txBox="1"/>
      </xdr:nvSpPr>
      <xdr:spPr>
        <a:xfrm>
          <a:off x="11303000" y="22170572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108857</xdr:colOff>
      <xdr:row>89</xdr:row>
      <xdr:rowOff>317499</xdr:rowOff>
    </xdr:from>
    <xdr:to>
      <xdr:col>14</xdr:col>
      <xdr:colOff>598037</xdr:colOff>
      <xdr:row>99</xdr:row>
      <xdr:rowOff>199573</xdr:rowOff>
    </xdr:to>
    <xdr:sp macro="" textlink="">
      <xdr:nvSpPr>
        <xdr:cNvPr id="16" name="テキスト ボックス 15"/>
        <xdr:cNvSpPr txBox="1"/>
      </xdr:nvSpPr>
      <xdr:spPr>
        <a:xfrm>
          <a:off x="11330214" y="31359928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115</xdr:row>
      <xdr:rowOff>263071</xdr:rowOff>
    </xdr:from>
    <xdr:to>
      <xdr:col>14</xdr:col>
      <xdr:colOff>616181</xdr:colOff>
      <xdr:row>125</xdr:row>
      <xdr:rowOff>145145</xdr:rowOff>
    </xdr:to>
    <xdr:sp macro="" textlink="">
      <xdr:nvSpPr>
        <xdr:cNvPr id="17" name="テキスト ボックス 16"/>
        <xdr:cNvSpPr txBox="1"/>
      </xdr:nvSpPr>
      <xdr:spPr>
        <a:xfrm>
          <a:off x="11348358" y="40458571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90714</xdr:colOff>
      <xdr:row>142</xdr:row>
      <xdr:rowOff>72572</xdr:rowOff>
    </xdr:from>
    <xdr:to>
      <xdr:col>14</xdr:col>
      <xdr:colOff>579894</xdr:colOff>
      <xdr:row>151</xdr:row>
      <xdr:rowOff>281217</xdr:rowOff>
    </xdr:to>
    <xdr:sp macro="" textlink="">
      <xdr:nvSpPr>
        <xdr:cNvPr id="18" name="テキスト ボックス 17"/>
        <xdr:cNvSpPr txBox="1"/>
      </xdr:nvSpPr>
      <xdr:spPr>
        <a:xfrm>
          <a:off x="11312071" y="4974771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108858</xdr:colOff>
      <xdr:row>10</xdr:row>
      <xdr:rowOff>253998</xdr:rowOff>
    </xdr:from>
    <xdr:to>
      <xdr:col>14</xdr:col>
      <xdr:colOff>604717</xdr:colOff>
      <xdr:row>14</xdr:row>
      <xdr:rowOff>117927</xdr:rowOff>
    </xdr:to>
    <xdr:sp macro="" textlink="">
      <xdr:nvSpPr>
        <xdr:cNvPr id="19" name="テキスト ボックス 18"/>
        <xdr:cNvSpPr txBox="1"/>
      </xdr:nvSpPr>
      <xdr:spPr>
        <a:xfrm>
          <a:off x="11330215" y="351971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63502</xdr:colOff>
      <xdr:row>38</xdr:row>
      <xdr:rowOff>272142</xdr:rowOff>
    </xdr:from>
    <xdr:to>
      <xdr:col>14</xdr:col>
      <xdr:colOff>559361</xdr:colOff>
      <xdr:row>42</xdr:row>
      <xdr:rowOff>136071</xdr:rowOff>
    </xdr:to>
    <xdr:sp macro="" textlink="">
      <xdr:nvSpPr>
        <xdr:cNvPr id="20" name="テキスト ボックス 19"/>
        <xdr:cNvSpPr txBox="1"/>
      </xdr:nvSpPr>
      <xdr:spPr>
        <a:xfrm>
          <a:off x="11284859" y="13334999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99787</xdr:colOff>
      <xdr:row>59</xdr:row>
      <xdr:rowOff>226786</xdr:rowOff>
    </xdr:from>
    <xdr:to>
      <xdr:col>14</xdr:col>
      <xdr:colOff>595646</xdr:colOff>
      <xdr:row>63</xdr:row>
      <xdr:rowOff>90715</xdr:rowOff>
    </xdr:to>
    <xdr:sp macro="" textlink="">
      <xdr:nvSpPr>
        <xdr:cNvPr id="21" name="テキスト ボックス 20"/>
        <xdr:cNvSpPr txBox="1"/>
      </xdr:nvSpPr>
      <xdr:spPr>
        <a:xfrm>
          <a:off x="11321144" y="20809857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85</xdr:row>
      <xdr:rowOff>299357</xdr:rowOff>
    </xdr:from>
    <xdr:to>
      <xdr:col>14</xdr:col>
      <xdr:colOff>595645</xdr:colOff>
      <xdr:row>89</xdr:row>
      <xdr:rowOff>163286</xdr:rowOff>
    </xdr:to>
    <xdr:sp macro="" textlink="">
      <xdr:nvSpPr>
        <xdr:cNvPr id="22" name="テキスト ボックス 21"/>
        <xdr:cNvSpPr txBox="1"/>
      </xdr:nvSpPr>
      <xdr:spPr>
        <a:xfrm>
          <a:off x="11321143" y="30035500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111</xdr:row>
      <xdr:rowOff>299358</xdr:rowOff>
    </xdr:from>
    <xdr:to>
      <xdr:col>14</xdr:col>
      <xdr:colOff>604717</xdr:colOff>
      <xdr:row>115</xdr:row>
      <xdr:rowOff>163287</xdr:rowOff>
    </xdr:to>
    <xdr:sp macro="" textlink="">
      <xdr:nvSpPr>
        <xdr:cNvPr id="23" name="テキスト ボックス 22"/>
        <xdr:cNvSpPr txBox="1"/>
      </xdr:nvSpPr>
      <xdr:spPr>
        <a:xfrm>
          <a:off x="11330215" y="3918857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137</xdr:row>
      <xdr:rowOff>308428</xdr:rowOff>
    </xdr:from>
    <xdr:to>
      <xdr:col>14</xdr:col>
      <xdr:colOff>595645</xdr:colOff>
      <xdr:row>141</xdr:row>
      <xdr:rowOff>172358</xdr:rowOff>
    </xdr:to>
    <xdr:sp macro="" textlink="">
      <xdr:nvSpPr>
        <xdr:cNvPr id="24" name="テキスト ボックス 23"/>
        <xdr:cNvSpPr txBox="1"/>
      </xdr:nvSpPr>
      <xdr:spPr>
        <a:xfrm>
          <a:off x="11321143" y="48350714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72572</xdr:colOff>
      <xdr:row>4</xdr:row>
      <xdr:rowOff>136071</xdr:rowOff>
    </xdr:from>
    <xdr:to>
      <xdr:col>15</xdr:col>
      <xdr:colOff>349250</xdr:colOff>
      <xdr:row>10</xdr:row>
      <xdr:rowOff>163286</xdr:rowOff>
    </xdr:to>
    <xdr:sp macro="" textlink="">
      <xdr:nvSpPr>
        <xdr:cNvPr id="25" name="テキスト ボックス 24"/>
        <xdr:cNvSpPr txBox="1"/>
      </xdr:nvSpPr>
      <xdr:spPr>
        <a:xfrm>
          <a:off x="11293929" y="1442357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【GW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72571</xdr:colOff>
      <xdr:row>32</xdr:row>
      <xdr:rowOff>99784</xdr:rowOff>
    </xdr:from>
    <xdr:to>
      <xdr:col>15</xdr:col>
      <xdr:colOff>349249</xdr:colOff>
      <xdr:row>38</xdr:row>
      <xdr:rowOff>126999</xdr:rowOff>
    </xdr:to>
    <xdr:sp macro="" textlink="">
      <xdr:nvSpPr>
        <xdr:cNvPr id="27" name="テキスト ボックス 26"/>
        <xdr:cNvSpPr txBox="1"/>
      </xdr:nvSpPr>
      <xdr:spPr>
        <a:xfrm>
          <a:off x="11293928" y="11203213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【SNS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更新等　広報委託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実施期間が４月１日～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42334</xdr:colOff>
      <xdr:row>1</xdr:row>
      <xdr:rowOff>125589</xdr:rowOff>
    </xdr:from>
    <xdr:to>
      <xdr:col>9</xdr:col>
      <xdr:colOff>52916</xdr:colOff>
      <xdr:row>3</xdr:row>
      <xdr:rowOff>226341</xdr:rowOff>
    </xdr:to>
    <xdr:sp macro="" textlink="">
      <xdr:nvSpPr>
        <xdr:cNvPr id="5" name="テキスト ボックス 4"/>
        <xdr:cNvSpPr txBox="1"/>
      </xdr:nvSpPr>
      <xdr:spPr>
        <a:xfrm>
          <a:off x="9920112" y="407811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23901</xdr:colOff>
      <xdr:row>8</xdr:row>
      <xdr:rowOff>95668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893851" y="2305468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17780</xdr:colOff>
      <xdr:row>4</xdr:row>
      <xdr:rowOff>44450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764530" y="11620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16</xdr:col>
      <xdr:colOff>50800</xdr:colOff>
      <xdr:row>1</xdr:row>
      <xdr:rowOff>82550</xdr:rowOff>
    </xdr:from>
    <xdr:to>
      <xdr:col>21</xdr:col>
      <xdr:colOff>553154</xdr:colOff>
      <xdr:row>3</xdr:row>
      <xdr:rowOff>188947</xdr:rowOff>
    </xdr:to>
    <xdr:sp macro="" textlink="">
      <xdr:nvSpPr>
        <xdr:cNvPr id="3" name="テキスト ボックス 2"/>
        <xdr:cNvSpPr txBox="1"/>
      </xdr:nvSpPr>
      <xdr:spPr>
        <a:xfrm>
          <a:off x="7219950" y="36195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27" sqref="B27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21</v>
      </c>
    </row>
    <row r="2" spans="2:4">
      <c r="B2" s="5" t="s">
        <v>22</v>
      </c>
    </row>
    <row r="3" spans="2:4">
      <c r="B3" s="127" t="s">
        <v>20</v>
      </c>
    </row>
    <row r="4" spans="2:4">
      <c r="B4" s="127" t="s">
        <v>135</v>
      </c>
    </row>
    <row r="5" spans="2:4">
      <c r="B5" s="127" t="s">
        <v>141</v>
      </c>
    </row>
    <row r="6" spans="2:4">
      <c r="B6" s="127" t="s">
        <v>136</v>
      </c>
    </row>
    <row r="7" spans="2:4">
      <c r="B7" s="127" t="s">
        <v>197</v>
      </c>
    </row>
    <row r="8" spans="2:4" hidden="1">
      <c r="B8" s="127" t="s">
        <v>198</v>
      </c>
    </row>
    <row r="9" spans="2:4" hidden="1">
      <c r="B9" s="127" t="s">
        <v>199</v>
      </c>
    </row>
    <row r="10" spans="2:4" hidden="1">
      <c r="B10" s="127" t="s">
        <v>200</v>
      </c>
    </row>
    <row r="11" spans="2:4" hidden="1">
      <c r="B11" s="128" t="s">
        <v>142</v>
      </c>
    </row>
    <row r="12" spans="2:4" hidden="1">
      <c r="B12" s="128" t="s">
        <v>201</v>
      </c>
      <c r="D12" s="6" t="s">
        <v>23</v>
      </c>
    </row>
    <row r="14" spans="2:4">
      <c r="B14" s="7" t="s">
        <v>26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A33" sqref="A33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262" t="s">
        <v>232</v>
      </c>
      <c r="B1" s="262"/>
      <c r="C1" s="262"/>
      <c r="D1" s="262"/>
      <c r="E1" s="262"/>
      <c r="F1" s="262"/>
    </row>
    <row r="2" spans="1:6" ht="28.5" customHeight="1">
      <c r="A2" s="60"/>
      <c r="B2" s="60"/>
      <c r="C2" s="60"/>
      <c r="D2" s="60"/>
      <c r="E2" s="60" t="s">
        <v>56</v>
      </c>
      <c r="F2" s="108">
        <f>+様式第４号【交付決定通知書】!B6</f>
        <v>0</v>
      </c>
    </row>
    <row r="3" spans="1:6" ht="24" customHeight="1">
      <c r="A3" s="60"/>
      <c r="B3" s="60"/>
      <c r="C3" s="60"/>
      <c r="D3" s="60"/>
      <c r="E3" s="60"/>
      <c r="F3" s="62"/>
    </row>
    <row r="4" spans="1:6" ht="18.75" customHeight="1">
      <c r="A4" s="60" t="s">
        <v>57</v>
      </c>
      <c r="B4" s="60"/>
      <c r="C4" s="60"/>
      <c r="D4" s="60"/>
      <c r="E4" s="63" t="s">
        <v>58</v>
      </c>
      <c r="F4" s="60"/>
    </row>
    <row r="5" spans="1:6">
      <c r="A5" s="263" t="s">
        <v>59</v>
      </c>
      <c r="B5" s="265" t="s">
        <v>60</v>
      </c>
      <c r="C5" s="64"/>
      <c r="D5" s="64"/>
      <c r="E5" s="65"/>
      <c r="F5" s="263" t="s">
        <v>61</v>
      </c>
    </row>
    <row r="6" spans="1:6" s="23" customFormat="1" ht="19.5" customHeight="1">
      <c r="A6" s="264"/>
      <c r="B6" s="266"/>
      <c r="C6" s="66" t="s">
        <v>62</v>
      </c>
      <c r="D6" s="67" t="s">
        <v>63</v>
      </c>
      <c r="E6" s="68" t="s">
        <v>64</v>
      </c>
      <c r="F6" s="264"/>
    </row>
    <row r="7" spans="1:6" ht="24" customHeight="1">
      <c r="A7" s="147" t="str">
        <f>+様式第12号【実績概要書】!C5</f>
        <v>ゴールデンウィークふれあい祭り</v>
      </c>
      <c r="B7" s="70">
        <f t="shared" ref="B7:B13" si="0">SUM(C7:E7)</f>
        <v>1914980</v>
      </c>
      <c r="C7" s="71">
        <f>+様式第12号【実績概要書】!E26</f>
        <v>1685000</v>
      </c>
      <c r="D7" s="71">
        <f>+様式第12号【実績概要書】!F26</f>
        <v>66800</v>
      </c>
      <c r="E7" s="71">
        <f>+様式第12号【実績概要書】!G26</f>
        <v>163180</v>
      </c>
      <c r="F7" s="61"/>
    </row>
    <row r="8" spans="1:6" ht="24" customHeight="1">
      <c r="A8" s="148" t="str">
        <f>+様式第12号【実績概要書】!C31</f>
        <v>ＳＮＳ情報発信等</v>
      </c>
      <c r="B8" s="70">
        <f t="shared" si="0"/>
        <v>308000</v>
      </c>
      <c r="C8" s="71">
        <f>+様式第12号【実績概要書】!E52</f>
        <v>280000</v>
      </c>
      <c r="D8" s="71">
        <f>+様式第12号【実績概要書】!F52</f>
        <v>0</v>
      </c>
      <c r="E8" s="71">
        <f>+様式第12号【実績概要書】!G52</f>
        <v>28000</v>
      </c>
      <c r="F8" s="61"/>
    </row>
    <row r="9" spans="1:6" ht="24" customHeight="1">
      <c r="A9" s="147">
        <f>+様式第12号【実績概要書】!C57</f>
        <v>0</v>
      </c>
      <c r="B9" s="70">
        <f t="shared" si="0"/>
        <v>0</v>
      </c>
      <c r="C9" s="71">
        <f>+様式第12号【実績概要書】!E78</f>
        <v>0</v>
      </c>
      <c r="D9" s="71">
        <f>+様式第12号【実績概要書】!F78</f>
        <v>0</v>
      </c>
      <c r="E9" s="71">
        <f>+様式第12号【実績概要書】!G78</f>
        <v>0</v>
      </c>
      <c r="F9" s="61"/>
    </row>
    <row r="10" spans="1:6" ht="24" customHeight="1">
      <c r="A10" s="147">
        <f>+様式第12号【実績概要書】!C83</f>
        <v>0</v>
      </c>
      <c r="B10" s="70">
        <f t="shared" si="0"/>
        <v>0</v>
      </c>
      <c r="C10" s="71">
        <f>+様式第12号【実績概要書】!E104</f>
        <v>0</v>
      </c>
      <c r="D10" s="71">
        <f>+様式第12号【実績概要書】!F104</f>
        <v>0</v>
      </c>
      <c r="E10" s="71">
        <f>+様式第12号【実績概要書】!G104</f>
        <v>0</v>
      </c>
      <c r="F10" s="61"/>
    </row>
    <row r="11" spans="1:6" ht="24" customHeight="1">
      <c r="A11" s="147">
        <f>+様式第12号【実績概要書】!C109</f>
        <v>0</v>
      </c>
      <c r="B11" s="70">
        <f t="shared" si="0"/>
        <v>0</v>
      </c>
      <c r="C11" s="71">
        <f>+様式第12号【実績概要書】!E130</f>
        <v>0</v>
      </c>
      <c r="D11" s="71">
        <f>+様式第12号【実績概要書】!F130</f>
        <v>0</v>
      </c>
      <c r="E11" s="71">
        <f>+様式第12号【実績概要書】!G130</f>
        <v>0</v>
      </c>
      <c r="F11" s="61"/>
    </row>
    <row r="12" spans="1:6" ht="24" customHeight="1" thickBot="1">
      <c r="A12" s="147">
        <f>+様式第12号【実績概要書】!C135</f>
        <v>0</v>
      </c>
      <c r="B12" s="70">
        <f t="shared" si="0"/>
        <v>0</v>
      </c>
      <c r="C12" s="71">
        <f>+様式第12号【実績概要書】!E156</f>
        <v>0</v>
      </c>
      <c r="D12" s="71">
        <f>+様式第12号【実績概要書】!F156</f>
        <v>0</v>
      </c>
      <c r="E12" s="71">
        <f>+様式第12号【実績概要書】!G156</f>
        <v>0</v>
      </c>
      <c r="F12" s="61"/>
    </row>
    <row r="13" spans="1:6" ht="24" customHeight="1" thickTop="1">
      <c r="A13" s="72" t="s">
        <v>65</v>
      </c>
      <c r="B13" s="73">
        <f t="shared" si="0"/>
        <v>2222980</v>
      </c>
      <c r="C13" s="74">
        <f>SUM(C7:C12)</f>
        <v>1965000</v>
      </c>
      <c r="D13" s="74">
        <f>SUM(D7:D12)</f>
        <v>66800</v>
      </c>
      <c r="E13" s="74">
        <f>SUM(E7:E12)</f>
        <v>191180</v>
      </c>
      <c r="F13" s="77"/>
    </row>
    <row r="14" spans="1:6">
      <c r="A14" s="60"/>
      <c r="B14" s="60"/>
      <c r="C14" s="60"/>
      <c r="D14" s="60"/>
      <c r="E14" s="60"/>
      <c r="F14" s="60"/>
    </row>
    <row r="15" spans="1:6" ht="17.25" customHeight="1">
      <c r="A15" s="60" t="s">
        <v>66</v>
      </c>
      <c r="B15" s="60"/>
      <c r="C15" s="60"/>
      <c r="D15" s="60"/>
      <c r="E15" s="60"/>
      <c r="F15" s="60"/>
    </row>
    <row r="16" spans="1:6" ht="17.25" customHeight="1">
      <c r="A16" s="60"/>
      <c r="B16" s="60"/>
      <c r="C16" s="63" t="s">
        <v>58</v>
      </c>
      <c r="D16" s="60"/>
      <c r="E16" s="60"/>
      <c r="F16" s="60"/>
    </row>
    <row r="17" spans="1:6" ht="24" customHeight="1">
      <c r="A17" s="251" t="s">
        <v>67</v>
      </c>
      <c r="B17" s="251"/>
      <c r="C17" s="69" t="s">
        <v>68</v>
      </c>
      <c r="D17" s="60"/>
      <c r="E17" s="60"/>
      <c r="F17" s="60"/>
    </row>
    <row r="18" spans="1:6" ht="24" customHeight="1">
      <c r="A18" s="250" t="str">
        <f>+様式第13号【収入実績書】!B7</f>
        <v>兵庫県からの助成</v>
      </c>
      <c r="B18" s="250"/>
      <c r="C18" s="78">
        <f>+様式第13号【収入実績書】!D7</f>
        <v>150000</v>
      </c>
      <c r="D18" s="60"/>
      <c r="E18" s="60"/>
      <c r="F18" s="60"/>
    </row>
    <row r="19" spans="1:6" ht="24" customHeight="1">
      <c r="A19" s="250" t="str">
        <f>+様式第13号【収入実績書】!B8</f>
        <v>国などからの助成</v>
      </c>
      <c r="B19" s="250"/>
      <c r="C19" s="78">
        <f>+様式第13号【収入実績書】!D8</f>
        <v>0</v>
      </c>
      <c r="D19" s="60"/>
      <c r="E19" s="79"/>
      <c r="F19" s="60"/>
    </row>
    <row r="20" spans="1:6">
      <c r="A20" s="60"/>
      <c r="B20" s="60"/>
      <c r="C20" s="60"/>
      <c r="D20" s="60"/>
      <c r="E20" s="60"/>
      <c r="F20" s="60"/>
    </row>
    <row r="21" spans="1:6">
      <c r="A21" s="60" t="s">
        <v>69</v>
      </c>
      <c r="B21" s="60"/>
      <c r="C21" s="60"/>
      <c r="D21" s="60"/>
      <c r="E21" s="60"/>
      <c r="F21" s="60"/>
    </row>
    <row r="22" spans="1:6">
      <c r="A22" s="60"/>
      <c r="B22" s="60"/>
      <c r="C22" s="63" t="s">
        <v>58</v>
      </c>
      <c r="D22" s="60"/>
      <c r="E22" s="60"/>
      <c r="F22" s="60"/>
    </row>
    <row r="23" spans="1:6" ht="24" customHeight="1">
      <c r="A23" s="251" t="s">
        <v>70</v>
      </c>
      <c r="B23" s="251"/>
      <c r="C23" s="69" t="s">
        <v>68</v>
      </c>
      <c r="D23" s="60"/>
      <c r="E23" s="252" t="s">
        <v>204</v>
      </c>
      <c r="F23" s="253"/>
    </row>
    <row r="24" spans="1:6" ht="24" customHeight="1">
      <c r="A24" s="258" t="s">
        <v>87</v>
      </c>
      <c r="B24" s="258"/>
      <c r="C24" s="80">
        <f>+SUM(様式第13号【収入実績書】!D9:D13)</f>
        <v>42000</v>
      </c>
      <c r="D24" s="60"/>
      <c r="E24" s="254"/>
      <c r="F24" s="255"/>
    </row>
    <row r="25" spans="1:6" ht="24" customHeight="1">
      <c r="A25" s="259"/>
      <c r="B25" s="259"/>
      <c r="C25" s="81"/>
      <c r="D25" s="60"/>
      <c r="E25" s="254"/>
      <c r="F25" s="255"/>
    </row>
    <row r="26" spans="1:6" ht="24" customHeight="1" thickBot="1">
      <c r="A26" s="260"/>
      <c r="B26" s="260"/>
      <c r="C26" s="82"/>
      <c r="D26" s="60"/>
      <c r="E26" s="254"/>
      <c r="F26" s="255"/>
    </row>
    <row r="27" spans="1:6" ht="24" customHeight="1" thickTop="1">
      <c r="A27" s="261"/>
      <c r="B27" s="261"/>
      <c r="C27" s="83">
        <f>SUM(C24:C26)</f>
        <v>42000</v>
      </c>
      <c r="D27" s="60"/>
      <c r="E27" s="254"/>
      <c r="F27" s="255"/>
    </row>
    <row r="28" spans="1:6">
      <c r="A28" s="60"/>
      <c r="B28" s="60"/>
      <c r="C28" s="60"/>
      <c r="D28" s="60"/>
      <c r="E28" s="256"/>
      <c r="F28" s="257"/>
    </row>
    <row r="29" spans="1:6">
      <c r="A29" s="60" t="s">
        <v>71</v>
      </c>
      <c r="B29" s="60"/>
      <c r="C29" s="63" t="s">
        <v>58</v>
      </c>
      <c r="D29" s="60"/>
      <c r="E29" s="84"/>
      <c r="F29" s="84"/>
    </row>
    <row r="30" spans="1:6" ht="24" customHeight="1">
      <c r="A30" s="60"/>
      <c r="B30" s="247">
        <f>IF((C27+B31)&gt;=B13,B13-C18-C19-C27,B31)</f>
        <v>907500</v>
      </c>
      <c r="C30" s="247"/>
      <c r="D30" s="60"/>
      <c r="E30" s="84"/>
      <c r="F30" s="84"/>
    </row>
    <row r="31" spans="1:6" ht="19.75" hidden="1" customHeight="1" outlineLevel="1">
      <c r="A31" s="60"/>
      <c r="B31" s="85">
        <f>MIN(1000000,(C13-C18-C19)/2)</f>
        <v>907500</v>
      </c>
      <c r="C31" s="60"/>
      <c r="D31" s="60"/>
      <c r="E31" s="84"/>
      <c r="F31" s="84"/>
    </row>
    <row r="32" spans="1:6" hidden="1" outlineLevel="1">
      <c r="A32" s="60"/>
      <c r="B32" s="60"/>
      <c r="C32" s="60"/>
      <c r="D32" s="60"/>
      <c r="E32" s="84"/>
      <c r="F32" s="84"/>
    </row>
    <row r="33" spans="1:6" hidden="1" outlineLevel="1">
      <c r="A33" s="60" t="s">
        <v>72</v>
      </c>
      <c r="B33" s="60"/>
      <c r="C33" s="63"/>
      <c r="D33" s="60"/>
      <c r="E33" s="84"/>
      <c r="F33" s="84"/>
    </row>
    <row r="34" spans="1:6" ht="24" hidden="1" customHeight="1" outlineLevel="1">
      <c r="A34" s="60"/>
      <c r="B34" s="248">
        <v>1</v>
      </c>
      <c r="C34" s="248"/>
      <c r="D34" s="60"/>
      <c r="E34" s="84"/>
      <c r="F34" s="84"/>
    </row>
    <row r="35" spans="1:6" collapsed="1">
      <c r="A35" s="60" t="s">
        <v>224</v>
      </c>
      <c r="B35" s="60"/>
      <c r="C35" s="63" t="s">
        <v>58</v>
      </c>
      <c r="D35" s="60"/>
      <c r="E35" s="84"/>
      <c r="F35" s="84"/>
    </row>
    <row r="36" spans="1:6" ht="24" customHeight="1">
      <c r="A36" s="60"/>
      <c r="B36" s="329">
        <f>ROUNDDOWN(B30*B34,-3)</f>
        <v>907000</v>
      </c>
      <c r="C36" s="329"/>
      <c r="D36" s="60"/>
      <c r="E36" s="84"/>
      <c r="F36" s="84"/>
    </row>
    <row r="37" spans="1:6">
      <c r="A37" s="60" t="s">
        <v>225</v>
      </c>
      <c r="B37" s="60"/>
      <c r="C37" s="63" t="s">
        <v>58</v>
      </c>
      <c r="D37" s="60"/>
      <c r="E37" s="84"/>
      <c r="F37" s="84"/>
    </row>
    <row r="38" spans="1:6" ht="24" customHeight="1">
      <c r="A38" s="60"/>
      <c r="B38" s="247">
        <f>+様式第11号【実績報告書】!E21</f>
        <v>0</v>
      </c>
      <c r="C38" s="248"/>
      <c r="D38" s="60"/>
      <c r="E38" s="84"/>
      <c r="F38" s="84"/>
    </row>
    <row r="39" spans="1:6">
      <c r="A39" s="60"/>
      <c r="B39" s="60"/>
      <c r="C39" s="60"/>
      <c r="D39" s="60"/>
      <c r="E39" s="60"/>
      <c r="F39" s="60"/>
    </row>
    <row r="40" spans="1:6">
      <c r="A40" s="60" t="s">
        <v>226</v>
      </c>
      <c r="B40" s="60"/>
      <c r="C40" s="63" t="s">
        <v>58</v>
      </c>
      <c r="D40" s="60"/>
      <c r="E40" s="84"/>
      <c r="F40" s="84"/>
    </row>
    <row r="41" spans="1:6" ht="24" customHeight="1">
      <c r="A41" s="60"/>
      <c r="B41" s="249">
        <f>IF(B36&lt;=B38,B36,B38)</f>
        <v>0</v>
      </c>
      <c r="C41" s="249"/>
      <c r="D41" s="60"/>
      <c r="E41" s="328"/>
      <c r="F41" s="328"/>
    </row>
  </sheetData>
  <mergeCells count="19"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3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9.9062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44" t="s">
        <v>253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23</v>
      </c>
      <c r="S1" s="9" t="s">
        <v>25</v>
      </c>
      <c r="T1" s="9"/>
      <c r="U1" s="9"/>
      <c r="V1" s="9"/>
    </row>
    <row r="2" spans="1:41" ht="22" customHeight="1">
      <c r="A2" s="9"/>
      <c r="B2" s="4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90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1" t="s">
        <v>167</v>
      </c>
      <c r="M3" s="51"/>
      <c r="N3" s="51" t="s">
        <v>166</v>
      </c>
      <c r="O3" s="101">
        <f>+様式第11号【実績報告書】!K15</f>
        <v>0</v>
      </c>
      <c r="P3" s="51" t="s">
        <v>169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48" t="s">
        <v>29</v>
      </c>
      <c r="K4" s="95">
        <v>9</v>
      </c>
      <c r="L4" s="96" t="s">
        <v>7</v>
      </c>
      <c r="M4" s="92">
        <v>3</v>
      </c>
      <c r="N4" s="97" t="s">
        <v>8</v>
      </c>
      <c r="O4" s="92" t="s">
        <v>164</v>
      </c>
      <c r="P4" s="50" t="s">
        <v>9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48"/>
      <c r="I5" s="48"/>
      <c r="J5" s="48"/>
      <c r="K5" s="48"/>
      <c r="L5" s="48"/>
      <c r="M5" s="48"/>
      <c r="N5" s="48"/>
      <c r="O5" s="48"/>
      <c r="P5" s="44"/>
      <c r="Q5" s="9"/>
    </row>
    <row r="6" spans="1:41" ht="22" customHeight="1">
      <c r="A6" s="48" t="s">
        <v>28</v>
      </c>
      <c r="B6" s="102">
        <f>+様式第１号【交付申請書】!G6</f>
        <v>0</v>
      </c>
      <c r="C6" s="102"/>
      <c r="D6" s="102"/>
      <c r="E6" s="102"/>
      <c r="F6" s="102"/>
      <c r="G6" s="102"/>
      <c r="H6" s="102"/>
      <c r="I6" s="102"/>
      <c r="J6" s="102"/>
      <c r="K6" s="9"/>
      <c r="L6" s="9"/>
      <c r="M6" s="9"/>
      <c r="N6" s="9"/>
      <c r="O6" s="9"/>
      <c r="P6" s="48"/>
      <c r="Q6" s="9"/>
    </row>
    <row r="7" spans="1:41" ht="22" customHeight="1">
      <c r="A7" s="48" t="s">
        <v>243</v>
      </c>
      <c r="B7" s="102">
        <f>+様式第１号【交付申請書】!G7</f>
        <v>0</v>
      </c>
      <c r="C7" s="102"/>
      <c r="D7" s="102"/>
      <c r="E7" s="143"/>
      <c r="F7" s="143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48" t="s">
        <v>241</v>
      </c>
      <c r="B8" s="141">
        <f>+様式第１号【交付申請書】!G8</f>
        <v>0</v>
      </c>
      <c r="C8" s="142"/>
      <c r="D8" s="142"/>
      <c r="E8" s="142"/>
      <c r="F8" s="142"/>
      <c r="G8" s="9" t="s">
        <v>175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 t="s">
        <v>89</v>
      </c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41" ht="22" customHeight="1">
      <c r="A11" s="9"/>
      <c r="B11" s="48" t="s">
        <v>29</v>
      </c>
      <c r="C11" s="103">
        <f>+様式第11号【実績報告書】!C13</f>
        <v>0</v>
      </c>
      <c r="D11" s="9" t="s">
        <v>106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86" t="s">
        <v>157</v>
      </c>
      <c r="C13" s="103">
        <f>+様式第11号【実績報告書】!C15</f>
        <v>0</v>
      </c>
      <c r="D13" s="86" t="s">
        <v>144</v>
      </c>
      <c r="E13" s="103">
        <f>+様式第11号【実績報告書】!E15</f>
        <v>0</v>
      </c>
      <c r="F13" s="86" t="s">
        <v>145</v>
      </c>
      <c r="G13" s="138">
        <f>+様式第11号【実績報告書】!G15</f>
        <v>0</v>
      </c>
      <c r="H13" s="86" t="s">
        <v>146</v>
      </c>
      <c r="I13" s="267" t="s">
        <v>154</v>
      </c>
      <c r="J13" s="267"/>
      <c r="K13" s="103">
        <f>+様式第11号【実績報告書】!K15</f>
        <v>0</v>
      </c>
      <c r="L13" s="268" t="s">
        <v>168</v>
      </c>
      <c r="M13" s="268"/>
      <c r="N13" s="268"/>
      <c r="O13" s="268"/>
      <c r="P13" s="86"/>
      <c r="Q13" s="9"/>
    </row>
    <row r="14" spans="1:41" ht="22" customHeight="1">
      <c r="A14" s="9"/>
      <c r="B14" s="268" t="s">
        <v>158</v>
      </c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9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22" customHeight="1">
      <c r="A16" s="9"/>
      <c r="B16" s="269" t="s">
        <v>0</v>
      </c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87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52" t="s">
        <v>107</v>
      </c>
      <c r="C18" s="52"/>
      <c r="E18" s="53" t="s">
        <v>4</v>
      </c>
      <c r="F18" s="270">
        <f>+'算定書（交付額確定）'!B41</f>
        <v>0</v>
      </c>
      <c r="G18" s="270"/>
      <c r="H18" s="270"/>
      <c r="I18" s="270"/>
      <c r="J18" s="270"/>
      <c r="K18" s="270"/>
      <c r="L18" s="9"/>
      <c r="M18" s="9"/>
      <c r="N18" s="52"/>
      <c r="O18" s="52"/>
      <c r="P18" s="52"/>
      <c r="Q18" s="87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52"/>
      <c r="C19" s="52"/>
      <c r="D19" s="52"/>
      <c r="E19" s="54"/>
      <c r="F19" s="54"/>
      <c r="G19" s="54"/>
      <c r="H19" s="54"/>
      <c r="I19" s="54"/>
      <c r="J19" s="54"/>
      <c r="K19" s="52"/>
      <c r="L19" s="52"/>
      <c r="M19" s="52"/>
      <c r="N19" s="52"/>
      <c r="O19" s="52"/>
      <c r="P19" s="52"/>
      <c r="Q19" s="87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9" t="s">
        <v>108</v>
      </c>
      <c r="C20" s="5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87"/>
      <c r="R20" s="13"/>
      <c r="S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41" ht="2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2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2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2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/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5">
    <mergeCell ref="B16:P16"/>
    <mergeCell ref="I13:J13"/>
    <mergeCell ref="B14:P14"/>
    <mergeCell ref="L13:O13"/>
    <mergeCell ref="F18:K18"/>
  </mergeCells>
  <phoneticPr fontId="14"/>
  <dataValidations count="1">
    <dataValidation type="list" allowBlank="1" showInputMessage="1" showErrorMessage="1" sqref="T20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7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22" sqref="A22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123</v>
      </c>
      <c r="B1" s="4" t="s">
        <v>124</v>
      </c>
      <c r="C1" t="s">
        <v>151</v>
      </c>
      <c r="D1" t="s">
        <v>179</v>
      </c>
      <c r="E1" t="s">
        <v>182</v>
      </c>
      <c r="F1" t="s">
        <v>185</v>
      </c>
      <c r="G1" t="s">
        <v>208</v>
      </c>
    </row>
    <row r="2" spans="1:7">
      <c r="A2" s="4" t="s">
        <v>127</v>
      </c>
      <c r="B2" s="4" t="s">
        <v>125</v>
      </c>
      <c r="C2" t="s">
        <v>152</v>
      </c>
      <c r="D2" t="s">
        <v>180</v>
      </c>
      <c r="E2" t="s">
        <v>183</v>
      </c>
      <c r="F2" t="s">
        <v>186</v>
      </c>
      <c r="G2" t="s">
        <v>209</v>
      </c>
    </row>
    <row r="3" spans="1:7">
      <c r="A3" s="4" t="s">
        <v>176</v>
      </c>
      <c r="B3" s="4" t="s">
        <v>193</v>
      </c>
      <c r="C3" s="4" t="s">
        <v>193</v>
      </c>
      <c r="D3" t="s">
        <v>181</v>
      </c>
      <c r="E3" t="s">
        <v>184</v>
      </c>
      <c r="F3" t="s">
        <v>194</v>
      </c>
    </row>
    <row r="4" spans="1:7">
      <c r="A4" s="4" t="s">
        <v>126</v>
      </c>
      <c r="B4" s="4"/>
      <c r="D4" s="4" t="s">
        <v>193</v>
      </c>
      <c r="E4" s="4" t="s">
        <v>193</v>
      </c>
      <c r="F4" s="4" t="s">
        <v>193</v>
      </c>
    </row>
    <row r="5" spans="1:7">
      <c r="A5" s="4" t="s">
        <v>206</v>
      </c>
      <c r="B5" s="4"/>
    </row>
    <row r="6" spans="1:7">
      <c r="A6" s="4" t="s">
        <v>207</v>
      </c>
      <c r="B6" s="4"/>
    </row>
    <row r="7" spans="1:7">
      <c r="A7" s="4" t="s">
        <v>128</v>
      </c>
      <c r="B7" s="4"/>
    </row>
    <row r="8" spans="1:7">
      <c r="A8" s="4" t="s">
        <v>129</v>
      </c>
      <c r="B8" s="4"/>
    </row>
    <row r="9" spans="1:7">
      <c r="A9" s="4" t="s">
        <v>130</v>
      </c>
      <c r="B9" s="4"/>
    </row>
    <row r="10" spans="1:7">
      <c r="A10" s="4" t="s">
        <v>131</v>
      </c>
      <c r="B10" s="4"/>
    </row>
    <row r="11" spans="1:7">
      <c r="A11" s="4" t="s">
        <v>132</v>
      </c>
      <c r="B11" s="4"/>
    </row>
    <row r="12" spans="1:7">
      <c r="A12" s="4" t="s">
        <v>133</v>
      </c>
      <c r="B12" s="4"/>
    </row>
    <row r="13" spans="1:7">
      <c r="A13" s="4" t="s">
        <v>177</v>
      </c>
      <c r="B13" s="4"/>
    </row>
    <row r="14" spans="1:7">
      <c r="A14" s="4" t="s">
        <v>205</v>
      </c>
      <c r="B14" s="4"/>
    </row>
    <row r="15" spans="1:7">
      <c r="A15" s="4" t="s">
        <v>134</v>
      </c>
      <c r="B15" s="4"/>
    </row>
    <row r="16" spans="1:7">
      <c r="A16" s="4" t="s">
        <v>234</v>
      </c>
      <c r="B16" s="4"/>
    </row>
    <row r="17" spans="1:2">
      <c r="A17" s="4" t="s">
        <v>193</v>
      </c>
      <c r="B17" s="4"/>
    </row>
    <row r="18" spans="1:2">
      <c r="B18" s="4"/>
    </row>
    <row r="19" spans="1:2">
      <c r="B19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D54"/>
  <sheetViews>
    <sheetView tabSelected="1" view="pageBreakPreview" zoomScale="90" zoomScaleNormal="100" zoomScaleSheetLayoutView="90" workbookViewId="0">
      <selection activeCell="P36" sqref="P36"/>
    </sheetView>
  </sheetViews>
  <sheetFormatPr defaultColWidth="9" defaultRowHeight="14"/>
  <cols>
    <col min="1" max="1" width="5.6328125" style="11" customWidth="1"/>
    <col min="2" max="2" width="9" style="11" customWidth="1"/>
    <col min="3" max="3" width="5.6328125" style="11" customWidth="1"/>
    <col min="4" max="5" width="4.90625" style="11" customWidth="1"/>
    <col min="6" max="6" width="6.453125" style="11" customWidth="1"/>
    <col min="7" max="8" width="4.90625" style="11" customWidth="1"/>
    <col min="9" max="9" width="5.36328125" style="11" customWidth="1"/>
    <col min="10" max="13" width="4.90625" style="11" customWidth="1"/>
    <col min="14" max="14" width="5.90625" style="11" customWidth="1"/>
    <col min="15" max="16" width="4.90625" style="11" customWidth="1"/>
    <col min="17" max="17" width="5.6328125" style="11" customWidth="1"/>
    <col min="18" max="18" width="1.90625" style="11" customWidth="1"/>
    <col min="19" max="16384" width="9" style="11"/>
  </cols>
  <sheetData>
    <row r="1" spans="1:30" ht="22" customHeight="1">
      <c r="A1" s="58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8"/>
      <c r="T1" s="9"/>
    </row>
    <row r="2" spans="1:30" ht="22" customHeight="1">
      <c r="A2" s="52"/>
      <c r="B2" s="52"/>
      <c r="C2" s="52"/>
      <c r="D2" s="52"/>
      <c r="E2" s="52"/>
      <c r="F2" s="52"/>
      <c r="G2" s="52"/>
      <c r="H2" s="52"/>
      <c r="I2" s="13"/>
      <c r="J2" s="13"/>
      <c r="K2" s="52" t="s">
        <v>29</v>
      </c>
      <c r="L2" s="154"/>
      <c r="M2" s="155" t="s">
        <v>7</v>
      </c>
      <c r="N2" s="156"/>
      <c r="O2" s="150" t="s">
        <v>8</v>
      </c>
      <c r="P2" s="156"/>
      <c r="Q2" s="58" t="s">
        <v>9</v>
      </c>
      <c r="R2" s="52"/>
    </row>
    <row r="3" spans="1:30" ht="22" customHeight="1">
      <c r="A3" s="52"/>
      <c r="B3" s="3" t="s">
        <v>27</v>
      </c>
      <c r="C3" s="3"/>
      <c r="D3" s="3"/>
      <c r="E3" s="3"/>
      <c r="F3" s="3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30" ht="22" customHeight="1">
      <c r="A4" s="52"/>
      <c r="B4" s="52"/>
      <c r="C4" s="52"/>
      <c r="D4" s="52"/>
      <c r="E4" s="193" t="s">
        <v>10</v>
      </c>
      <c r="F4" s="193"/>
      <c r="G4" s="196" t="s">
        <v>3</v>
      </c>
      <c r="H4" s="196"/>
      <c r="I4" s="200"/>
      <c r="J4" s="200"/>
      <c r="K4" s="13" t="s">
        <v>228</v>
      </c>
      <c r="L4" s="52"/>
      <c r="M4" s="52"/>
      <c r="N4" s="52"/>
      <c r="O4" s="52"/>
      <c r="P4" s="52"/>
      <c r="Q4" s="52"/>
      <c r="R4" s="52"/>
    </row>
    <row r="5" spans="1:30" ht="22" customHeight="1">
      <c r="A5" s="52"/>
      <c r="B5" s="52"/>
      <c r="C5" s="52"/>
      <c r="D5" s="52"/>
      <c r="E5" s="52"/>
      <c r="F5" s="52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52"/>
    </row>
    <row r="6" spans="1:30" ht="22" customHeight="1">
      <c r="A6" s="52"/>
      <c r="B6" s="52"/>
      <c r="C6" s="52"/>
      <c r="D6" s="52"/>
      <c r="E6" s="193" t="s">
        <v>28</v>
      </c>
      <c r="F6" s="193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52"/>
    </row>
    <row r="7" spans="1:30" ht="22" customHeight="1">
      <c r="A7" s="52"/>
      <c r="B7" s="52"/>
      <c r="C7" s="52"/>
      <c r="D7" s="52"/>
      <c r="E7" s="58" t="s">
        <v>240</v>
      </c>
      <c r="F7" s="58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52"/>
    </row>
    <row r="8" spans="1:30" ht="22" customHeight="1">
      <c r="A8" s="52"/>
      <c r="B8" s="52"/>
      <c r="C8" s="52"/>
      <c r="D8" s="52"/>
      <c r="E8" s="58" t="s">
        <v>239</v>
      </c>
      <c r="F8" s="58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52"/>
    </row>
    <row r="9" spans="1:30" ht="22" customHeight="1">
      <c r="A9" s="52"/>
      <c r="B9" s="52"/>
      <c r="C9" s="52"/>
      <c r="D9" s="52"/>
      <c r="E9" s="58" t="s">
        <v>31</v>
      </c>
      <c r="F9" s="58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52"/>
    </row>
    <row r="10" spans="1:30" ht="22" customHeight="1">
      <c r="A10" s="52"/>
      <c r="B10" s="52"/>
      <c r="C10" s="52"/>
      <c r="D10" s="52"/>
      <c r="E10" s="52" t="s">
        <v>32</v>
      </c>
      <c r="F10" s="52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52"/>
    </row>
    <row r="11" spans="1:30" ht="22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30" ht="22" customHeight="1">
      <c r="A12" s="52"/>
      <c r="B12" s="157" t="s">
        <v>29</v>
      </c>
      <c r="C12" s="154"/>
      <c r="D12" s="52" t="s">
        <v>30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30" ht="22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30" ht="22" customHeight="1">
      <c r="A14" s="52"/>
      <c r="B14" s="199" t="s">
        <v>162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52"/>
    </row>
    <row r="15" spans="1:30" ht="22" customHeight="1">
      <c r="A15" s="52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52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22" customHeight="1">
      <c r="A16" s="52"/>
      <c r="B16" s="196" t="s">
        <v>0</v>
      </c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52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22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22" customHeight="1">
      <c r="A18" s="52"/>
      <c r="B18" s="52" t="s">
        <v>18</v>
      </c>
      <c r="C18" s="52"/>
      <c r="D18" s="53" t="s">
        <v>4</v>
      </c>
      <c r="E18" s="197"/>
      <c r="F18" s="198"/>
      <c r="G18" s="198"/>
      <c r="H18" s="198"/>
      <c r="I18" s="198"/>
      <c r="J18" s="198"/>
      <c r="K18" s="198"/>
      <c r="L18" s="52"/>
      <c r="M18" s="52"/>
      <c r="N18" s="52"/>
      <c r="O18" s="52"/>
      <c r="P18" s="52"/>
      <c r="Q18" s="3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22" customHeight="1">
      <c r="A19" s="52"/>
      <c r="B19" s="52"/>
      <c r="C19" s="52"/>
      <c r="D19" s="52"/>
      <c r="E19" s="152"/>
      <c r="F19" s="152"/>
      <c r="G19" s="152"/>
      <c r="H19" s="152"/>
      <c r="I19" s="152"/>
      <c r="J19" s="52"/>
      <c r="K19" s="52"/>
      <c r="L19" s="52"/>
      <c r="M19" s="52"/>
      <c r="N19" s="52"/>
      <c r="O19" s="52"/>
      <c r="P19" s="52"/>
      <c r="Q19" s="3"/>
      <c r="R19" s="52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22" customHeight="1">
      <c r="A20" s="52"/>
      <c r="B20" s="3" t="s">
        <v>33</v>
      </c>
      <c r="C20" s="3"/>
      <c r="D20" s="191" t="s">
        <v>29</v>
      </c>
      <c r="E20" s="191"/>
      <c r="F20" s="154"/>
      <c r="G20" s="191" t="s">
        <v>34</v>
      </c>
      <c r="H20" s="191"/>
      <c r="I20" s="55"/>
      <c r="J20" s="52"/>
      <c r="K20" s="52"/>
      <c r="L20" s="55"/>
      <c r="M20" s="55"/>
      <c r="N20" s="55"/>
      <c r="O20" s="55"/>
      <c r="P20" s="55"/>
      <c r="Q20" s="3"/>
      <c r="R20" s="52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22" customHeight="1">
      <c r="A21" s="52"/>
      <c r="B21" s="3"/>
      <c r="C21" s="3"/>
      <c r="D21" s="191" t="s">
        <v>35</v>
      </c>
      <c r="E21" s="191"/>
      <c r="F21" s="154"/>
      <c r="G21" s="150" t="s">
        <v>36</v>
      </c>
      <c r="H21" s="192"/>
      <c r="I21" s="192"/>
      <c r="J21" s="56" t="s">
        <v>37</v>
      </c>
      <c r="K21" s="192"/>
      <c r="L21" s="192"/>
      <c r="M21" s="56" t="s">
        <v>38</v>
      </c>
      <c r="N21" s="195" t="s">
        <v>39</v>
      </c>
      <c r="O21" s="195"/>
      <c r="P21" s="195"/>
      <c r="Q21" s="195"/>
      <c r="R21" s="5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22" customHeight="1">
      <c r="A22" s="52"/>
      <c r="B22" s="3"/>
      <c r="C22" s="3"/>
      <c r="D22" s="191" t="s">
        <v>40</v>
      </c>
      <c r="E22" s="191"/>
      <c r="F22" s="154"/>
      <c r="G22" s="150" t="s">
        <v>36</v>
      </c>
      <c r="H22" s="192"/>
      <c r="I22" s="192"/>
      <c r="J22" s="56" t="s">
        <v>37</v>
      </c>
      <c r="K22" s="192"/>
      <c r="L22" s="192"/>
      <c r="M22" s="56" t="s">
        <v>38</v>
      </c>
      <c r="N22" s="57" t="s">
        <v>41</v>
      </c>
      <c r="O22" s="57"/>
      <c r="P22" s="57"/>
      <c r="Q22" s="52"/>
      <c r="R22" s="52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22" customHeight="1">
      <c r="A23" s="52"/>
      <c r="B23" s="58"/>
      <c r="C23" s="58"/>
      <c r="D23" s="58"/>
      <c r="E23" s="58"/>
      <c r="F23" s="58"/>
      <c r="G23" s="58"/>
      <c r="H23" s="3"/>
      <c r="I23" s="3"/>
      <c r="J23" s="3"/>
      <c r="K23" s="3"/>
      <c r="L23" s="3"/>
      <c r="M23" s="3"/>
      <c r="N23" s="3"/>
      <c r="O23" s="3"/>
      <c r="P23" s="3"/>
      <c r="Q23" s="52"/>
      <c r="R23" s="52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22" customHeight="1">
      <c r="A24" s="52"/>
      <c r="B24" s="52" t="s">
        <v>42</v>
      </c>
      <c r="C24" s="52"/>
      <c r="D24" s="155" t="s">
        <v>5</v>
      </c>
      <c r="E24" s="52" t="s">
        <v>44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30" ht="22" customHeight="1">
      <c r="A25" s="52"/>
      <c r="B25" s="52"/>
      <c r="C25" s="52"/>
      <c r="D25" s="155" t="s">
        <v>5</v>
      </c>
      <c r="E25" s="52" t="s">
        <v>255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30" ht="22" customHeight="1">
      <c r="A26" s="52"/>
      <c r="B26" s="52"/>
      <c r="C26" s="52"/>
      <c r="D26" s="155" t="s">
        <v>5</v>
      </c>
      <c r="E26" s="52" t="s">
        <v>259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7" spans="1:30" ht="22" customHeight="1">
      <c r="A27" s="52"/>
      <c r="B27" s="52"/>
      <c r="C27" s="52"/>
      <c r="D27" s="155"/>
      <c r="E27" s="158" t="s">
        <v>264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</row>
    <row r="28" spans="1:30" ht="22" customHeight="1">
      <c r="A28" s="52"/>
      <c r="B28" s="52"/>
      <c r="C28" s="52"/>
      <c r="D28" s="155" t="s">
        <v>5</v>
      </c>
      <c r="E28" s="52" t="s">
        <v>265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30" ht="22" customHeight="1">
      <c r="A29" s="52"/>
      <c r="B29" s="52"/>
      <c r="C29" s="52"/>
      <c r="D29" s="155" t="s">
        <v>5</v>
      </c>
      <c r="E29" s="52" t="s">
        <v>43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</row>
    <row r="30" spans="1:30" ht="22" customHeight="1">
      <c r="A30" s="52"/>
      <c r="B30" s="52"/>
      <c r="C30" s="52"/>
      <c r="D30" s="155" t="s">
        <v>5</v>
      </c>
      <c r="E30" s="52" t="s">
        <v>258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30" ht="22" customHeight="1">
      <c r="A31" s="52"/>
      <c r="B31" s="52"/>
      <c r="C31" s="52"/>
      <c r="D31" s="155" t="s">
        <v>5</v>
      </c>
      <c r="E31" s="52" t="s">
        <v>266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</row>
    <row r="32" spans="1:30" ht="22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</row>
    <row r="33" spans="1:18" ht="22" customHeight="1">
      <c r="A33" s="52"/>
      <c r="B33" s="52" t="s">
        <v>227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4" spans="1:18" ht="22" customHeight="1">
      <c r="A34" s="52"/>
      <c r="B34" s="52"/>
      <c r="C34" s="52"/>
      <c r="D34" s="184" t="s">
        <v>149</v>
      </c>
      <c r="E34" s="184"/>
      <c r="F34" s="179"/>
      <c r="G34" s="179"/>
      <c r="H34" s="179"/>
      <c r="I34" s="180" t="s">
        <v>179</v>
      </c>
      <c r="J34" s="180"/>
      <c r="K34" s="179"/>
      <c r="L34" s="179"/>
      <c r="M34" s="179"/>
      <c r="N34" s="159" t="s">
        <v>182</v>
      </c>
      <c r="O34" s="52"/>
      <c r="P34" s="52"/>
      <c r="Q34" s="52"/>
      <c r="R34" s="52"/>
    </row>
    <row r="35" spans="1:18" ht="22" customHeight="1">
      <c r="A35" s="52"/>
      <c r="B35" s="52"/>
      <c r="C35" s="52"/>
      <c r="D35" s="179" t="s">
        <v>137</v>
      </c>
      <c r="E35" s="179"/>
      <c r="F35" s="185"/>
      <c r="G35" s="186"/>
      <c r="H35" s="187"/>
      <c r="I35" s="188" t="s">
        <v>210</v>
      </c>
      <c r="J35" s="189"/>
      <c r="K35" s="189"/>
      <c r="L35" s="189"/>
      <c r="M35" s="189"/>
      <c r="N35" s="190"/>
      <c r="O35" s="52"/>
      <c r="P35" s="52"/>
      <c r="Q35" s="52"/>
      <c r="R35" s="52"/>
    </row>
    <row r="36" spans="1:18" ht="22" customHeight="1">
      <c r="A36" s="52"/>
      <c r="B36" s="52"/>
      <c r="C36" s="52"/>
      <c r="D36" s="179" t="s">
        <v>138</v>
      </c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52"/>
      <c r="P36" s="52"/>
      <c r="Q36" s="52"/>
      <c r="R36" s="52"/>
    </row>
    <row r="37" spans="1:18" ht="22" customHeight="1">
      <c r="A37" s="52"/>
      <c r="B37" s="52"/>
      <c r="C37" s="52"/>
      <c r="D37" s="180" t="s">
        <v>159</v>
      </c>
      <c r="E37" s="180"/>
      <c r="F37" s="181"/>
      <c r="G37" s="181"/>
      <c r="H37" s="181"/>
      <c r="I37" s="181"/>
      <c r="J37" s="181"/>
      <c r="K37" s="181"/>
      <c r="L37" s="181"/>
      <c r="M37" s="181"/>
      <c r="N37" s="181"/>
      <c r="O37" s="52"/>
      <c r="P37" s="52"/>
      <c r="Q37" s="52"/>
      <c r="R37" s="52"/>
    </row>
    <row r="38" spans="1:18" ht="22" customHeight="1">
      <c r="A38" s="52"/>
      <c r="B38" s="52"/>
      <c r="C38" s="52"/>
      <c r="D38" s="179" t="s">
        <v>160</v>
      </c>
      <c r="E38" s="179"/>
      <c r="F38" s="182"/>
      <c r="G38" s="183"/>
      <c r="H38" s="183"/>
      <c r="I38" s="183"/>
      <c r="J38" s="183"/>
      <c r="K38" s="183"/>
      <c r="L38" s="183"/>
      <c r="M38" s="183"/>
      <c r="N38" s="183"/>
      <c r="O38" s="52"/>
      <c r="P38" s="52"/>
      <c r="Q38" s="52"/>
      <c r="R38" s="52"/>
    </row>
    <row r="39" spans="1:18" ht="22" customHeight="1">
      <c r="A39" s="52"/>
      <c r="B39" s="52"/>
      <c r="C39" s="52"/>
      <c r="D39" s="179"/>
      <c r="E39" s="179"/>
      <c r="F39" s="183"/>
      <c r="G39" s="183"/>
      <c r="H39" s="183"/>
      <c r="I39" s="183"/>
      <c r="J39" s="183"/>
      <c r="K39" s="183"/>
      <c r="L39" s="183"/>
      <c r="M39" s="183"/>
      <c r="N39" s="183"/>
      <c r="O39" s="52"/>
      <c r="P39" s="52"/>
      <c r="Q39" s="52"/>
      <c r="R39" s="52"/>
    </row>
    <row r="40" spans="1:18" ht="22" customHeight="1"/>
    <row r="41" spans="1:18" ht="22" customHeight="1"/>
    <row r="42" spans="1:18" ht="22" customHeight="1"/>
    <row r="43" spans="1:18" ht="22" customHeight="1"/>
    <row r="44" spans="1:18" ht="22" customHeight="1"/>
    <row r="45" spans="1:18" ht="22" customHeight="1"/>
    <row r="46" spans="1:18" ht="22" customHeight="1"/>
    <row r="47" spans="1:18" ht="22" customHeight="1"/>
    <row r="48" spans="1:1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</sheetData>
  <mergeCells count="35">
    <mergeCell ref="E4:F4"/>
    <mergeCell ref="E6:F6"/>
    <mergeCell ref="G5:Q5"/>
    <mergeCell ref="G6:Q6"/>
    <mergeCell ref="N21:Q21"/>
    <mergeCell ref="D20:E20"/>
    <mergeCell ref="G20:H20"/>
    <mergeCell ref="B16:Q16"/>
    <mergeCell ref="E18:K18"/>
    <mergeCell ref="B14:Q15"/>
    <mergeCell ref="G7:Q7"/>
    <mergeCell ref="G9:Q9"/>
    <mergeCell ref="G10:Q10"/>
    <mergeCell ref="G4:H4"/>
    <mergeCell ref="I4:J4"/>
    <mergeCell ref="G8:Q8"/>
    <mergeCell ref="D22:E22"/>
    <mergeCell ref="H22:I22"/>
    <mergeCell ref="K22:L22"/>
    <mergeCell ref="D21:E21"/>
    <mergeCell ref="H21:I21"/>
    <mergeCell ref="K21:L21"/>
    <mergeCell ref="D34:E34"/>
    <mergeCell ref="F34:H34"/>
    <mergeCell ref="I34:J34"/>
    <mergeCell ref="K34:M34"/>
    <mergeCell ref="D35:E35"/>
    <mergeCell ref="F35:H35"/>
    <mergeCell ref="I35:N35"/>
    <mergeCell ref="D36:E36"/>
    <mergeCell ref="F36:N36"/>
    <mergeCell ref="D37:E37"/>
    <mergeCell ref="F37:N37"/>
    <mergeCell ref="D38:E39"/>
    <mergeCell ref="F38:N39"/>
  </mergeCells>
  <phoneticPr fontId="14"/>
  <dataValidations count="1">
    <dataValidation type="list" allowBlank="1" showInputMessage="1" showErrorMessage="1" sqref="D27">
      <formula1>#REF!</formula1>
    </dataValidation>
  </dataValidations>
  <pageMargins left="0.51181102362204722" right="0.51181102362204722" top="0.35433070866141736" bottom="0.35433070866141736" header="0.31496062992125984" footer="0.31496062992125984"/>
  <pageSetup paperSize="9" scale="97" firstPageNumber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プルダウン!$E$1:$E$4</xm:f>
          </x14:formula1>
          <xm:sqref>N34</xm:sqref>
        </x14:dataValidation>
        <x14:dataValidation type="list" allowBlank="1" showInputMessage="1" showErrorMessage="1">
          <x14:formula1>
            <xm:f>プルダウン!$D$1:$D$4</xm:f>
          </x14:formula1>
          <xm:sqref>I34:J34</xm:sqref>
        </x14:dataValidation>
        <x14:dataValidation type="list" allowBlank="1" showInputMessage="1" showErrorMessage="1">
          <x14:formula1>
            <xm:f>プルダウン!$F$1:$F$4</xm:f>
          </x14:formula1>
          <xm:sqref>F35:H35</xm:sqref>
        </x14:dataValidation>
        <x14:dataValidation type="list" allowBlank="1" showInputMessage="1" showErrorMessage="1">
          <x14:formula1>
            <xm:f>プルダウン!$G$1:$G$2</xm:f>
          </x14:formula1>
          <xm:sqref>D24:D26 D28:D31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Z162"/>
  <sheetViews>
    <sheetView view="pageBreakPreview" zoomScale="50" zoomScaleNormal="100" zoomScaleSheetLayoutView="50" workbookViewId="0">
      <selection activeCell="A137" sqref="A137:H137"/>
    </sheetView>
  </sheetViews>
  <sheetFormatPr defaultColWidth="9" defaultRowHeight="13"/>
  <cols>
    <col min="1" max="1" width="3.6328125" style="29" customWidth="1"/>
    <col min="2" max="2" width="25.81640625" style="29" customWidth="1"/>
    <col min="3" max="3" width="45.90625" style="29" customWidth="1"/>
    <col min="4" max="4" width="21.7265625" style="29" customWidth="1"/>
    <col min="5" max="6" width="18.90625" style="29" customWidth="1"/>
    <col min="7" max="7" width="19.26953125" style="29" customWidth="1"/>
    <col min="8" max="8" width="10.90625" style="29" customWidth="1"/>
    <col min="9" max="11" width="9" style="29"/>
    <col min="12" max="12" width="9" style="29" customWidth="1"/>
    <col min="13" max="16384" width="9" style="29"/>
  </cols>
  <sheetData>
    <row r="1" spans="1:13" ht="51" customHeight="1">
      <c r="A1" s="160" t="s">
        <v>13</v>
      </c>
      <c r="B1" s="160"/>
      <c r="C1" s="160"/>
      <c r="D1" s="160"/>
      <c r="E1" s="160"/>
      <c r="F1" s="161"/>
      <c r="G1" s="161"/>
      <c r="H1" s="161"/>
      <c r="I1" s="8"/>
      <c r="J1" s="9"/>
      <c r="K1" s="28"/>
      <c r="L1" s="28"/>
      <c r="M1" s="28"/>
    </row>
    <row r="2" spans="1:13" ht="51" customHeight="1">
      <c r="A2" s="227" t="s">
        <v>190</v>
      </c>
      <c r="B2" s="227"/>
      <c r="C2" s="227"/>
      <c r="D2" s="227"/>
      <c r="E2" s="227"/>
      <c r="F2" s="227"/>
      <c r="G2" s="227"/>
      <c r="H2" s="227"/>
      <c r="I2" s="8"/>
      <c r="J2" s="9"/>
      <c r="K2" s="28"/>
      <c r="L2" s="28"/>
      <c r="M2" s="28"/>
    </row>
    <row r="3" spans="1:13" ht="51" customHeight="1" thickBot="1">
      <c r="A3" s="206" t="s">
        <v>191</v>
      </c>
      <c r="B3" s="206"/>
      <c r="C3" s="206"/>
      <c r="D3" s="206"/>
      <c r="E3" s="206"/>
      <c r="F3" s="206"/>
      <c r="G3" s="206"/>
      <c r="H3" s="206"/>
    </row>
    <row r="4" spans="1:13" ht="51" customHeight="1">
      <c r="A4" s="207" t="s">
        <v>16</v>
      </c>
      <c r="B4" s="208"/>
      <c r="C4" s="208"/>
      <c r="D4" s="208"/>
      <c r="E4" s="208"/>
      <c r="F4" s="208"/>
      <c r="G4" s="208"/>
      <c r="H4" s="209"/>
    </row>
    <row r="5" spans="1:13" s="30" customFormat="1" ht="51" customHeight="1">
      <c r="A5" s="202" t="s">
        <v>46</v>
      </c>
      <c r="B5" s="203"/>
      <c r="C5" s="210"/>
      <c r="D5" s="211"/>
      <c r="E5" s="212"/>
      <c r="F5" s="162" t="s">
        <v>55</v>
      </c>
      <c r="G5" s="213" t="s">
        <v>267</v>
      </c>
      <c r="H5" s="214"/>
    </row>
    <row r="6" spans="1:13" ht="51" customHeight="1">
      <c r="A6" s="202" t="s">
        <v>45</v>
      </c>
      <c r="B6" s="203"/>
      <c r="C6" s="204"/>
      <c r="D6" s="204"/>
      <c r="E6" s="204"/>
      <c r="F6" s="204"/>
      <c r="G6" s="204"/>
      <c r="H6" s="205"/>
    </row>
    <row r="7" spans="1:13" ht="51" customHeight="1">
      <c r="A7" s="202" t="s">
        <v>47</v>
      </c>
      <c r="B7" s="203"/>
      <c r="C7" s="203"/>
      <c r="D7" s="203"/>
      <c r="E7" s="203"/>
      <c r="F7" s="203"/>
      <c r="G7" s="203"/>
      <c r="H7" s="215"/>
    </row>
    <row r="8" spans="1:13" ht="51" customHeight="1">
      <c r="A8" s="216" t="s">
        <v>49</v>
      </c>
      <c r="B8" s="218" t="s">
        <v>48</v>
      </c>
      <c r="C8" s="163" t="s">
        <v>6</v>
      </c>
      <c r="D8" s="220" t="s">
        <v>82</v>
      </c>
      <c r="E8" s="151"/>
      <c r="F8" s="164"/>
      <c r="G8" s="165"/>
      <c r="H8" s="166" t="s">
        <v>52</v>
      </c>
    </row>
    <row r="9" spans="1:13" ht="51" customHeight="1">
      <c r="A9" s="217"/>
      <c r="B9" s="219"/>
      <c r="C9" s="167" t="s">
        <v>51</v>
      </c>
      <c r="D9" s="221"/>
      <c r="E9" s="168" t="s">
        <v>83</v>
      </c>
      <c r="F9" s="169" t="s">
        <v>84</v>
      </c>
      <c r="G9" s="169" t="s">
        <v>85</v>
      </c>
      <c r="H9" s="170" t="s">
        <v>53</v>
      </c>
    </row>
    <row r="10" spans="1:13" ht="51" customHeight="1">
      <c r="A10" s="171">
        <v>1</v>
      </c>
      <c r="B10" s="162"/>
      <c r="C10" s="172"/>
      <c r="D10" s="173"/>
      <c r="E10" s="174"/>
      <c r="F10" s="174"/>
      <c r="G10" s="174"/>
      <c r="H10" s="175"/>
    </row>
    <row r="11" spans="1:13" ht="51" customHeight="1">
      <c r="A11" s="171">
        <v>2</v>
      </c>
      <c r="B11" s="162"/>
      <c r="C11" s="172"/>
      <c r="D11" s="173"/>
      <c r="E11" s="174"/>
      <c r="F11" s="174"/>
      <c r="G11" s="174"/>
      <c r="H11" s="175"/>
    </row>
    <row r="12" spans="1:13" ht="51" customHeight="1">
      <c r="A12" s="171">
        <v>3</v>
      </c>
      <c r="B12" s="162"/>
      <c r="C12" s="172"/>
      <c r="D12" s="173"/>
      <c r="E12" s="174"/>
      <c r="F12" s="174"/>
      <c r="G12" s="174"/>
      <c r="H12" s="175"/>
    </row>
    <row r="13" spans="1:13" ht="51" customHeight="1">
      <c r="A13" s="171">
        <v>4</v>
      </c>
      <c r="B13" s="162"/>
      <c r="C13" s="172"/>
      <c r="D13" s="173"/>
      <c r="E13" s="174"/>
      <c r="F13" s="174"/>
      <c r="G13" s="174"/>
      <c r="H13" s="175"/>
    </row>
    <row r="14" spans="1:13" ht="51" customHeight="1">
      <c r="A14" s="171">
        <v>5</v>
      </c>
      <c r="B14" s="162"/>
      <c r="C14" s="172"/>
      <c r="D14" s="173"/>
      <c r="E14" s="174"/>
      <c r="F14" s="174"/>
      <c r="G14" s="174"/>
      <c r="H14" s="175"/>
    </row>
    <row r="15" spans="1:13" ht="51" customHeight="1">
      <c r="A15" s="171">
        <v>6</v>
      </c>
      <c r="B15" s="162"/>
      <c r="C15" s="172"/>
      <c r="D15" s="173"/>
      <c r="E15" s="174"/>
      <c r="F15" s="174"/>
      <c r="G15" s="174"/>
      <c r="H15" s="175"/>
    </row>
    <row r="16" spans="1:13" ht="51" customHeight="1">
      <c r="A16" s="171">
        <v>7</v>
      </c>
      <c r="B16" s="162"/>
      <c r="C16" s="172"/>
      <c r="D16" s="173"/>
      <c r="E16" s="174"/>
      <c r="F16" s="174"/>
      <c r="G16" s="174"/>
      <c r="H16" s="175"/>
    </row>
    <row r="17" spans="1:26" ht="51" customHeight="1">
      <c r="A17" s="171">
        <v>8</v>
      </c>
      <c r="B17" s="162"/>
      <c r="C17" s="172"/>
      <c r="D17" s="173"/>
      <c r="E17" s="174"/>
      <c r="F17" s="174"/>
      <c r="G17" s="174"/>
      <c r="H17" s="175"/>
    </row>
    <row r="18" spans="1:26" ht="51" customHeight="1">
      <c r="A18" s="171">
        <v>9</v>
      </c>
      <c r="B18" s="162"/>
      <c r="C18" s="172"/>
      <c r="D18" s="173"/>
      <c r="E18" s="174"/>
      <c r="F18" s="174"/>
      <c r="G18" s="174"/>
      <c r="H18" s="175"/>
    </row>
    <row r="19" spans="1:26" ht="51" customHeight="1">
      <c r="A19" s="171">
        <v>10</v>
      </c>
      <c r="B19" s="162"/>
      <c r="C19" s="172"/>
      <c r="D19" s="173"/>
      <c r="E19" s="174"/>
      <c r="F19" s="174"/>
      <c r="G19" s="174"/>
      <c r="H19" s="175"/>
    </row>
    <row r="20" spans="1:26" ht="51" customHeight="1">
      <c r="A20" s="171">
        <v>11</v>
      </c>
      <c r="B20" s="162"/>
      <c r="C20" s="172"/>
      <c r="D20" s="173"/>
      <c r="E20" s="174"/>
      <c r="F20" s="174"/>
      <c r="G20" s="174"/>
      <c r="H20" s="175"/>
    </row>
    <row r="21" spans="1:26" ht="51" customHeight="1">
      <c r="A21" s="171">
        <v>12</v>
      </c>
      <c r="B21" s="162"/>
      <c r="C21" s="172"/>
      <c r="D21" s="173"/>
      <c r="E21" s="174"/>
      <c r="F21" s="174"/>
      <c r="G21" s="174"/>
      <c r="H21" s="175"/>
    </row>
    <row r="22" spans="1:26" ht="51" customHeight="1">
      <c r="A22" s="171">
        <v>13</v>
      </c>
      <c r="B22" s="162"/>
      <c r="C22" s="172"/>
      <c r="D22" s="173"/>
      <c r="E22" s="174"/>
      <c r="F22" s="174"/>
      <c r="G22" s="174"/>
      <c r="H22" s="175"/>
    </row>
    <row r="23" spans="1:26" ht="51" customHeight="1">
      <c r="A23" s="171">
        <v>14</v>
      </c>
      <c r="B23" s="162"/>
      <c r="C23" s="172"/>
      <c r="D23" s="173"/>
      <c r="E23" s="174"/>
      <c r="F23" s="174"/>
      <c r="G23" s="174"/>
      <c r="H23" s="175"/>
    </row>
    <row r="24" spans="1:26" ht="51" customHeight="1">
      <c r="A24" s="171">
        <v>15</v>
      </c>
      <c r="B24" s="162"/>
      <c r="C24" s="172"/>
      <c r="D24" s="173"/>
      <c r="E24" s="174"/>
      <c r="F24" s="174"/>
      <c r="G24" s="174"/>
      <c r="H24" s="175"/>
    </row>
    <row r="25" spans="1:26" ht="51" customHeight="1">
      <c r="A25" s="222" t="s">
        <v>54</v>
      </c>
      <c r="B25" s="223"/>
      <c r="C25" s="224"/>
      <c r="D25" s="176"/>
      <c r="E25" s="177"/>
      <c r="F25" s="177"/>
      <c r="G25" s="177"/>
      <c r="H25" s="178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51" customHeight="1">
      <c r="A26" s="225" t="s">
        <v>150</v>
      </c>
      <c r="B26" s="211"/>
      <c r="C26" s="211"/>
      <c r="D26" s="211"/>
      <c r="E26" s="211"/>
      <c r="F26" s="211"/>
      <c r="G26" s="211"/>
      <c r="H26" s="226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02" customHeight="1" thickBot="1">
      <c r="A27" s="228" t="s">
        <v>262</v>
      </c>
      <c r="B27" s="229"/>
      <c r="C27" s="229"/>
      <c r="D27" s="229"/>
      <c r="E27" s="229"/>
      <c r="F27" s="229"/>
      <c r="G27" s="229"/>
      <c r="H27" s="230"/>
    </row>
    <row r="28" spans="1:26" ht="51" customHeight="1">
      <c r="A28" s="160"/>
      <c r="B28" s="160"/>
      <c r="C28" s="160"/>
      <c r="D28" s="160"/>
      <c r="E28" s="160"/>
      <c r="F28" s="161"/>
      <c r="G28" s="161"/>
      <c r="H28" s="161"/>
      <c r="I28" s="8"/>
      <c r="J28" s="9"/>
      <c r="K28" s="28"/>
      <c r="L28" s="28"/>
      <c r="M28" s="28"/>
    </row>
    <row r="29" spans="1:26" ht="51" customHeight="1">
      <c r="A29" s="227"/>
      <c r="B29" s="227"/>
      <c r="C29" s="227"/>
      <c r="D29" s="227"/>
      <c r="E29" s="227"/>
      <c r="F29" s="227"/>
      <c r="G29" s="227"/>
      <c r="H29" s="227"/>
      <c r="I29" s="8"/>
      <c r="J29" s="9"/>
      <c r="K29" s="28"/>
      <c r="L29" s="28"/>
      <c r="M29" s="28"/>
    </row>
    <row r="30" spans="1:26" ht="51" customHeight="1" thickBot="1">
      <c r="A30" s="206" t="s">
        <v>117</v>
      </c>
      <c r="B30" s="206"/>
      <c r="C30" s="206"/>
      <c r="D30" s="206"/>
      <c r="E30" s="206"/>
      <c r="F30" s="206"/>
      <c r="G30" s="206"/>
      <c r="H30" s="206"/>
    </row>
    <row r="31" spans="1:26" s="30" customFormat="1" ht="51" customHeight="1">
      <c r="A31" s="207" t="s">
        <v>16</v>
      </c>
      <c r="B31" s="208"/>
      <c r="C31" s="208"/>
      <c r="D31" s="208"/>
      <c r="E31" s="208"/>
      <c r="F31" s="208"/>
      <c r="G31" s="208"/>
      <c r="H31" s="209"/>
    </row>
    <row r="32" spans="1:26" ht="51" customHeight="1">
      <c r="A32" s="202" t="s">
        <v>46</v>
      </c>
      <c r="B32" s="203"/>
      <c r="C32" s="210"/>
      <c r="D32" s="211"/>
      <c r="E32" s="212"/>
      <c r="F32" s="162" t="s">
        <v>55</v>
      </c>
      <c r="G32" s="213" t="s">
        <v>267</v>
      </c>
      <c r="H32" s="214"/>
    </row>
    <row r="33" spans="1:8" ht="51" customHeight="1">
      <c r="A33" s="202" t="s">
        <v>45</v>
      </c>
      <c r="B33" s="203"/>
      <c r="C33" s="204"/>
      <c r="D33" s="204"/>
      <c r="E33" s="204"/>
      <c r="F33" s="204"/>
      <c r="G33" s="204"/>
      <c r="H33" s="205"/>
    </row>
    <row r="34" spans="1:8" ht="51" customHeight="1">
      <c r="A34" s="202" t="s">
        <v>47</v>
      </c>
      <c r="B34" s="203"/>
      <c r="C34" s="203"/>
      <c r="D34" s="203"/>
      <c r="E34" s="203"/>
      <c r="F34" s="203"/>
      <c r="G34" s="203"/>
      <c r="H34" s="215"/>
    </row>
    <row r="35" spans="1:8" ht="51" customHeight="1">
      <c r="A35" s="216" t="s">
        <v>49</v>
      </c>
      <c r="B35" s="218" t="s">
        <v>48</v>
      </c>
      <c r="C35" s="163" t="s">
        <v>6</v>
      </c>
      <c r="D35" s="220" t="s">
        <v>82</v>
      </c>
      <c r="E35" s="153"/>
      <c r="F35" s="164"/>
      <c r="G35" s="165"/>
      <c r="H35" s="166" t="s">
        <v>52</v>
      </c>
    </row>
    <row r="36" spans="1:8" ht="51" customHeight="1">
      <c r="A36" s="217"/>
      <c r="B36" s="219"/>
      <c r="C36" s="167" t="s">
        <v>51</v>
      </c>
      <c r="D36" s="221"/>
      <c r="E36" s="168" t="s">
        <v>83</v>
      </c>
      <c r="F36" s="169" t="s">
        <v>84</v>
      </c>
      <c r="G36" s="169" t="s">
        <v>85</v>
      </c>
      <c r="H36" s="170" t="s">
        <v>53</v>
      </c>
    </row>
    <row r="37" spans="1:8" ht="51" customHeight="1">
      <c r="A37" s="171">
        <v>1</v>
      </c>
      <c r="B37" s="162"/>
      <c r="C37" s="172"/>
      <c r="D37" s="173"/>
      <c r="E37" s="174"/>
      <c r="F37" s="174"/>
      <c r="G37" s="174"/>
      <c r="H37" s="175"/>
    </row>
    <row r="38" spans="1:8" ht="51" customHeight="1">
      <c r="A38" s="171">
        <v>2</v>
      </c>
      <c r="B38" s="162"/>
      <c r="C38" s="172"/>
      <c r="D38" s="173"/>
      <c r="E38" s="174"/>
      <c r="F38" s="174"/>
      <c r="G38" s="174"/>
      <c r="H38" s="175"/>
    </row>
    <row r="39" spans="1:8" ht="51" customHeight="1">
      <c r="A39" s="171">
        <v>3</v>
      </c>
      <c r="B39" s="162"/>
      <c r="C39" s="172"/>
      <c r="D39" s="173"/>
      <c r="E39" s="174"/>
      <c r="F39" s="174"/>
      <c r="G39" s="174"/>
      <c r="H39" s="175"/>
    </row>
    <row r="40" spans="1:8" ht="51" customHeight="1">
      <c r="A40" s="171">
        <v>4</v>
      </c>
      <c r="B40" s="162"/>
      <c r="C40" s="172"/>
      <c r="D40" s="173"/>
      <c r="E40" s="174"/>
      <c r="F40" s="174"/>
      <c r="G40" s="174"/>
      <c r="H40" s="175"/>
    </row>
    <row r="41" spans="1:8" ht="51" customHeight="1">
      <c r="A41" s="171">
        <v>5</v>
      </c>
      <c r="B41" s="162"/>
      <c r="C41" s="172"/>
      <c r="D41" s="173"/>
      <c r="E41" s="174"/>
      <c r="F41" s="174"/>
      <c r="G41" s="174"/>
      <c r="H41" s="175"/>
    </row>
    <row r="42" spans="1:8" ht="51" customHeight="1">
      <c r="A42" s="171">
        <v>6</v>
      </c>
      <c r="B42" s="162"/>
      <c r="C42" s="172"/>
      <c r="D42" s="173"/>
      <c r="E42" s="174"/>
      <c r="F42" s="174"/>
      <c r="G42" s="174"/>
      <c r="H42" s="175"/>
    </row>
    <row r="43" spans="1:8" ht="51" customHeight="1">
      <c r="A43" s="171">
        <v>7</v>
      </c>
      <c r="B43" s="162"/>
      <c r="C43" s="172"/>
      <c r="D43" s="173"/>
      <c r="E43" s="174"/>
      <c r="F43" s="174"/>
      <c r="G43" s="174"/>
      <c r="H43" s="175"/>
    </row>
    <row r="44" spans="1:8" ht="51" customHeight="1">
      <c r="A44" s="171">
        <v>8</v>
      </c>
      <c r="B44" s="162"/>
      <c r="C44" s="172"/>
      <c r="D44" s="173"/>
      <c r="E44" s="174"/>
      <c r="F44" s="174"/>
      <c r="G44" s="174"/>
      <c r="H44" s="175"/>
    </row>
    <row r="45" spans="1:8" ht="51" customHeight="1">
      <c r="A45" s="171">
        <v>9</v>
      </c>
      <c r="B45" s="162"/>
      <c r="C45" s="172"/>
      <c r="D45" s="173"/>
      <c r="E45" s="174"/>
      <c r="F45" s="174"/>
      <c r="G45" s="174"/>
      <c r="H45" s="175"/>
    </row>
    <row r="46" spans="1:8" ht="51" customHeight="1">
      <c r="A46" s="171">
        <v>10</v>
      </c>
      <c r="B46" s="162"/>
      <c r="C46" s="172"/>
      <c r="D46" s="173"/>
      <c r="E46" s="174"/>
      <c r="F46" s="174"/>
      <c r="G46" s="174"/>
      <c r="H46" s="175"/>
    </row>
    <row r="47" spans="1:8" ht="51" customHeight="1">
      <c r="A47" s="171">
        <v>11</v>
      </c>
      <c r="B47" s="162"/>
      <c r="C47" s="172"/>
      <c r="D47" s="173"/>
      <c r="E47" s="174"/>
      <c r="F47" s="174"/>
      <c r="G47" s="174"/>
      <c r="H47" s="175"/>
    </row>
    <row r="48" spans="1:8" ht="51" customHeight="1">
      <c r="A48" s="171">
        <v>12</v>
      </c>
      <c r="B48" s="162"/>
      <c r="C48" s="172"/>
      <c r="D48" s="173"/>
      <c r="E48" s="174"/>
      <c r="F48" s="174"/>
      <c r="G48" s="174"/>
      <c r="H48" s="175"/>
    </row>
    <row r="49" spans="1:26" ht="51" customHeight="1">
      <c r="A49" s="171">
        <v>13</v>
      </c>
      <c r="B49" s="162"/>
      <c r="C49" s="172"/>
      <c r="D49" s="173"/>
      <c r="E49" s="174"/>
      <c r="F49" s="174"/>
      <c r="G49" s="174"/>
      <c r="H49" s="175"/>
    </row>
    <row r="50" spans="1:26" ht="51" customHeight="1">
      <c r="A50" s="171">
        <v>14</v>
      </c>
      <c r="B50" s="162"/>
      <c r="C50" s="172"/>
      <c r="D50" s="173"/>
      <c r="E50" s="174"/>
      <c r="F50" s="174"/>
      <c r="G50" s="174"/>
      <c r="H50" s="175"/>
    </row>
    <row r="51" spans="1:26" ht="51" customHeight="1">
      <c r="A51" s="171">
        <v>15</v>
      </c>
      <c r="B51" s="162"/>
      <c r="C51" s="172"/>
      <c r="D51" s="173"/>
      <c r="E51" s="174"/>
      <c r="F51" s="174"/>
      <c r="G51" s="174"/>
      <c r="H51" s="175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51" customHeight="1">
      <c r="A52" s="222" t="s">
        <v>54</v>
      </c>
      <c r="B52" s="223"/>
      <c r="C52" s="224"/>
      <c r="D52" s="176"/>
      <c r="E52" s="177"/>
      <c r="F52" s="177"/>
      <c r="G52" s="177"/>
      <c r="H52" s="178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51" customHeight="1">
      <c r="A53" s="225" t="s">
        <v>150</v>
      </c>
      <c r="B53" s="211"/>
      <c r="C53" s="211"/>
      <c r="D53" s="211"/>
      <c r="E53" s="211"/>
      <c r="F53" s="211"/>
      <c r="G53" s="211"/>
      <c r="H53" s="226"/>
    </row>
    <row r="54" spans="1:26" ht="102" customHeight="1" thickBot="1">
      <c r="A54" s="228" t="s">
        <v>262</v>
      </c>
      <c r="B54" s="229"/>
      <c r="C54" s="229"/>
      <c r="D54" s="229"/>
      <c r="E54" s="229"/>
      <c r="F54" s="229"/>
      <c r="G54" s="229"/>
      <c r="H54" s="230"/>
      <c r="I54" s="8"/>
      <c r="J54" s="9"/>
      <c r="K54" s="28"/>
      <c r="L54" s="28"/>
      <c r="M54" s="28"/>
    </row>
    <row r="55" spans="1:26" ht="51" customHeight="1">
      <c r="A55" s="160"/>
      <c r="B55" s="160"/>
      <c r="C55" s="160"/>
      <c r="D55" s="160"/>
      <c r="E55" s="160"/>
      <c r="F55" s="161"/>
      <c r="G55" s="161"/>
      <c r="H55" s="161"/>
      <c r="I55" s="8"/>
      <c r="J55" s="9"/>
      <c r="K55" s="28"/>
      <c r="L55" s="28"/>
      <c r="M55" s="28"/>
    </row>
    <row r="56" spans="1:26" ht="51" customHeight="1">
      <c r="A56" s="227"/>
      <c r="B56" s="227"/>
      <c r="C56" s="227"/>
      <c r="D56" s="227"/>
      <c r="E56" s="227"/>
      <c r="F56" s="227"/>
      <c r="G56" s="227"/>
      <c r="H56" s="227"/>
    </row>
    <row r="57" spans="1:26" s="30" customFormat="1" ht="51" customHeight="1" thickBot="1">
      <c r="A57" s="206" t="s">
        <v>118</v>
      </c>
      <c r="B57" s="206"/>
      <c r="C57" s="206"/>
      <c r="D57" s="206"/>
      <c r="E57" s="206"/>
      <c r="F57" s="206"/>
      <c r="G57" s="206"/>
      <c r="H57" s="206"/>
    </row>
    <row r="58" spans="1:26" ht="51" customHeight="1">
      <c r="A58" s="207" t="s">
        <v>16</v>
      </c>
      <c r="B58" s="208"/>
      <c r="C58" s="208"/>
      <c r="D58" s="208"/>
      <c r="E58" s="208"/>
      <c r="F58" s="208"/>
      <c r="G58" s="208"/>
      <c r="H58" s="209"/>
    </row>
    <row r="59" spans="1:26" ht="51" customHeight="1">
      <c r="A59" s="202" t="s">
        <v>46</v>
      </c>
      <c r="B59" s="203"/>
      <c r="C59" s="210"/>
      <c r="D59" s="211"/>
      <c r="E59" s="212"/>
      <c r="F59" s="162" t="s">
        <v>55</v>
      </c>
      <c r="G59" s="213" t="s">
        <v>267</v>
      </c>
      <c r="H59" s="214"/>
    </row>
    <row r="60" spans="1:26" ht="51" customHeight="1">
      <c r="A60" s="202" t="s">
        <v>45</v>
      </c>
      <c r="B60" s="203"/>
      <c r="C60" s="204"/>
      <c r="D60" s="204"/>
      <c r="E60" s="204"/>
      <c r="F60" s="204"/>
      <c r="G60" s="204"/>
      <c r="H60" s="205"/>
    </row>
    <row r="61" spans="1:26" ht="51" customHeight="1">
      <c r="A61" s="202" t="s">
        <v>47</v>
      </c>
      <c r="B61" s="203"/>
      <c r="C61" s="203"/>
      <c r="D61" s="203"/>
      <c r="E61" s="203"/>
      <c r="F61" s="203"/>
      <c r="G61" s="203"/>
      <c r="H61" s="215"/>
    </row>
    <row r="62" spans="1:26" ht="51" customHeight="1">
      <c r="A62" s="216" t="s">
        <v>49</v>
      </c>
      <c r="B62" s="218" t="s">
        <v>48</v>
      </c>
      <c r="C62" s="163" t="s">
        <v>6</v>
      </c>
      <c r="D62" s="220" t="s">
        <v>82</v>
      </c>
      <c r="E62" s="153"/>
      <c r="F62" s="164"/>
      <c r="G62" s="165"/>
      <c r="H62" s="166" t="s">
        <v>52</v>
      </c>
    </row>
    <row r="63" spans="1:26" ht="51" customHeight="1">
      <c r="A63" s="217"/>
      <c r="B63" s="219"/>
      <c r="C63" s="167" t="s">
        <v>51</v>
      </c>
      <c r="D63" s="221"/>
      <c r="E63" s="168" t="s">
        <v>83</v>
      </c>
      <c r="F63" s="169" t="s">
        <v>84</v>
      </c>
      <c r="G63" s="169" t="s">
        <v>85</v>
      </c>
      <c r="H63" s="170" t="s">
        <v>53</v>
      </c>
    </row>
    <row r="64" spans="1:26" ht="51" customHeight="1">
      <c r="A64" s="171">
        <v>1</v>
      </c>
      <c r="B64" s="162"/>
      <c r="C64" s="172"/>
      <c r="D64" s="173"/>
      <c r="E64" s="174"/>
      <c r="F64" s="174"/>
      <c r="G64" s="174"/>
      <c r="H64" s="175"/>
    </row>
    <row r="65" spans="1:26" ht="51" customHeight="1">
      <c r="A65" s="171">
        <v>2</v>
      </c>
      <c r="B65" s="162"/>
      <c r="C65" s="172"/>
      <c r="D65" s="173"/>
      <c r="E65" s="174"/>
      <c r="F65" s="174"/>
      <c r="G65" s="174"/>
      <c r="H65" s="175"/>
    </row>
    <row r="66" spans="1:26" ht="51" customHeight="1">
      <c r="A66" s="171">
        <v>3</v>
      </c>
      <c r="B66" s="162"/>
      <c r="C66" s="172"/>
      <c r="D66" s="173"/>
      <c r="E66" s="174"/>
      <c r="F66" s="174"/>
      <c r="G66" s="174"/>
      <c r="H66" s="175"/>
    </row>
    <row r="67" spans="1:26" ht="51" customHeight="1">
      <c r="A67" s="171">
        <v>4</v>
      </c>
      <c r="B67" s="162"/>
      <c r="C67" s="172"/>
      <c r="D67" s="173"/>
      <c r="E67" s="174"/>
      <c r="F67" s="174"/>
      <c r="G67" s="174"/>
      <c r="H67" s="175"/>
    </row>
    <row r="68" spans="1:26" ht="51" customHeight="1">
      <c r="A68" s="171">
        <v>5</v>
      </c>
      <c r="B68" s="162"/>
      <c r="C68" s="172"/>
      <c r="D68" s="173"/>
      <c r="E68" s="174"/>
      <c r="F68" s="174"/>
      <c r="G68" s="174"/>
      <c r="H68" s="175"/>
    </row>
    <row r="69" spans="1:26" ht="51" customHeight="1">
      <c r="A69" s="171">
        <v>6</v>
      </c>
      <c r="B69" s="162"/>
      <c r="C69" s="172"/>
      <c r="D69" s="173"/>
      <c r="E69" s="174"/>
      <c r="F69" s="174"/>
      <c r="G69" s="174"/>
      <c r="H69" s="175"/>
    </row>
    <row r="70" spans="1:26" ht="51" customHeight="1">
      <c r="A70" s="171">
        <v>7</v>
      </c>
      <c r="B70" s="162"/>
      <c r="C70" s="172"/>
      <c r="D70" s="173"/>
      <c r="E70" s="174"/>
      <c r="F70" s="174"/>
      <c r="G70" s="174"/>
      <c r="H70" s="175"/>
    </row>
    <row r="71" spans="1:26" ht="51" customHeight="1">
      <c r="A71" s="171">
        <v>8</v>
      </c>
      <c r="B71" s="162"/>
      <c r="C71" s="172"/>
      <c r="D71" s="173"/>
      <c r="E71" s="174"/>
      <c r="F71" s="174"/>
      <c r="G71" s="174"/>
      <c r="H71" s="175"/>
    </row>
    <row r="72" spans="1:26" ht="51" customHeight="1">
      <c r="A72" s="171">
        <v>9</v>
      </c>
      <c r="B72" s="162"/>
      <c r="C72" s="172"/>
      <c r="D72" s="173"/>
      <c r="E72" s="174"/>
      <c r="F72" s="174"/>
      <c r="G72" s="174"/>
      <c r="H72" s="175"/>
    </row>
    <row r="73" spans="1:26" ht="51" customHeight="1">
      <c r="A73" s="171">
        <v>10</v>
      </c>
      <c r="B73" s="162"/>
      <c r="C73" s="172"/>
      <c r="D73" s="173"/>
      <c r="E73" s="174"/>
      <c r="F73" s="174"/>
      <c r="G73" s="174"/>
      <c r="H73" s="175"/>
    </row>
    <row r="74" spans="1:26" ht="51" customHeight="1">
      <c r="A74" s="171">
        <v>11</v>
      </c>
      <c r="B74" s="162"/>
      <c r="C74" s="172"/>
      <c r="D74" s="173"/>
      <c r="E74" s="174"/>
      <c r="F74" s="174"/>
      <c r="G74" s="174"/>
      <c r="H74" s="175"/>
    </row>
    <row r="75" spans="1:26" ht="51" customHeight="1">
      <c r="A75" s="171">
        <v>12</v>
      </c>
      <c r="B75" s="162"/>
      <c r="C75" s="172"/>
      <c r="D75" s="173"/>
      <c r="E75" s="174"/>
      <c r="F75" s="174"/>
      <c r="G75" s="174"/>
      <c r="H75" s="175"/>
    </row>
    <row r="76" spans="1:26" ht="51" customHeight="1">
      <c r="A76" s="171">
        <v>13</v>
      </c>
      <c r="B76" s="162"/>
      <c r="C76" s="172"/>
      <c r="D76" s="173"/>
      <c r="E76" s="174"/>
      <c r="F76" s="174"/>
      <c r="G76" s="174"/>
      <c r="H76" s="175"/>
    </row>
    <row r="77" spans="1:26" ht="51" customHeight="1">
      <c r="A77" s="171">
        <v>14</v>
      </c>
      <c r="B77" s="162"/>
      <c r="C77" s="172"/>
      <c r="D77" s="173"/>
      <c r="E77" s="174"/>
      <c r="F77" s="174"/>
      <c r="G77" s="174"/>
      <c r="H77" s="175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51" customHeight="1">
      <c r="A78" s="171">
        <v>15</v>
      </c>
      <c r="B78" s="162"/>
      <c r="C78" s="172"/>
      <c r="D78" s="173"/>
      <c r="E78" s="174"/>
      <c r="F78" s="174"/>
      <c r="G78" s="174"/>
      <c r="H78" s="175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51" customHeight="1">
      <c r="A79" s="222" t="s">
        <v>54</v>
      </c>
      <c r="B79" s="223"/>
      <c r="C79" s="224"/>
      <c r="D79" s="176"/>
      <c r="E79" s="177"/>
      <c r="F79" s="177"/>
      <c r="G79" s="177"/>
      <c r="H79" s="178"/>
    </row>
    <row r="80" spans="1:26" ht="51" customHeight="1">
      <c r="A80" s="225" t="s">
        <v>150</v>
      </c>
      <c r="B80" s="211"/>
      <c r="C80" s="211"/>
      <c r="D80" s="211"/>
      <c r="E80" s="211"/>
      <c r="F80" s="211"/>
      <c r="G80" s="211"/>
      <c r="H80" s="226"/>
      <c r="I80" s="8"/>
      <c r="J80" s="9"/>
      <c r="K80" s="28"/>
      <c r="L80" s="28"/>
      <c r="M80" s="28"/>
    </row>
    <row r="81" spans="1:13" ht="102" customHeight="1" thickBot="1">
      <c r="A81" s="228" t="s">
        <v>262</v>
      </c>
      <c r="B81" s="229"/>
      <c r="C81" s="229"/>
      <c r="D81" s="229"/>
      <c r="E81" s="229"/>
      <c r="F81" s="229"/>
      <c r="G81" s="229"/>
      <c r="H81" s="230"/>
      <c r="I81" s="8"/>
      <c r="J81" s="9"/>
      <c r="K81" s="28"/>
      <c r="L81" s="28"/>
      <c r="M81" s="28"/>
    </row>
    <row r="82" spans="1:13" ht="51" customHeight="1">
      <c r="A82" s="160"/>
      <c r="B82" s="160"/>
      <c r="C82" s="160"/>
      <c r="D82" s="160"/>
      <c r="E82" s="160"/>
      <c r="F82" s="161"/>
      <c r="G82" s="161"/>
      <c r="H82" s="161"/>
      <c r="I82" s="8"/>
      <c r="J82" s="9"/>
      <c r="K82" s="28"/>
      <c r="L82" s="28"/>
      <c r="M82" s="28"/>
    </row>
    <row r="83" spans="1:13" ht="51" customHeight="1">
      <c r="A83" s="227"/>
      <c r="B83" s="227"/>
      <c r="C83" s="227"/>
      <c r="D83" s="227"/>
      <c r="E83" s="227"/>
      <c r="F83" s="227"/>
      <c r="G83" s="227"/>
      <c r="H83" s="227"/>
    </row>
    <row r="84" spans="1:13" s="30" customFormat="1" ht="51" customHeight="1" thickBot="1">
      <c r="A84" s="206" t="s">
        <v>119</v>
      </c>
      <c r="B84" s="206"/>
      <c r="C84" s="206"/>
      <c r="D84" s="206"/>
      <c r="E84" s="206"/>
      <c r="F84" s="206"/>
      <c r="G84" s="206"/>
      <c r="H84" s="206"/>
    </row>
    <row r="85" spans="1:13" ht="51" customHeight="1">
      <c r="A85" s="207" t="s">
        <v>16</v>
      </c>
      <c r="B85" s="208"/>
      <c r="C85" s="208"/>
      <c r="D85" s="208"/>
      <c r="E85" s="208"/>
      <c r="F85" s="208"/>
      <c r="G85" s="208"/>
      <c r="H85" s="209"/>
    </row>
    <row r="86" spans="1:13" ht="51" customHeight="1">
      <c r="A86" s="202" t="s">
        <v>46</v>
      </c>
      <c r="B86" s="203"/>
      <c r="C86" s="210"/>
      <c r="D86" s="211"/>
      <c r="E86" s="212"/>
      <c r="F86" s="162" t="s">
        <v>55</v>
      </c>
      <c r="G86" s="213" t="s">
        <v>267</v>
      </c>
      <c r="H86" s="214"/>
    </row>
    <row r="87" spans="1:13" ht="51" customHeight="1">
      <c r="A87" s="202" t="s">
        <v>45</v>
      </c>
      <c r="B87" s="203"/>
      <c r="C87" s="204"/>
      <c r="D87" s="204"/>
      <c r="E87" s="204"/>
      <c r="F87" s="204"/>
      <c r="G87" s="204"/>
      <c r="H87" s="205"/>
    </row>
    <row r="88" spans="1:13" ht="51" customHeight="1">
      <c r="A88" s="202" t="s">
        <v>47</v>
      </c>
      <c r="B88" s="203"/>
      <c r="C88" s="203"/>
      <c r="D88" s="203"/>
      <c r="E88" s="203"/>
      <c r="F88" s="203"/>
      <c r="G88" s="203"/>
      <c r="H88" s="215"/>
    </row>
    <row r="89" spans="1:13" ht="51" customHeight="1">
      <c r="A89" s="216" t="s">
        <v>49</v>
      </c>
      <c r="B89" s="218" t="s">
        <v>48</v>
      </c>
      <c r="C89" s="163" t="s">
        <v>6</v>
      </c>
      <c r="D89" s="220" t="s">
        <v>82</v>
      </c>
      <c r="E89" s="153"/>
      <c r="F89" s="164"/>
      <c r="G89" s="165"/>
      <c r="H89" s="166" t="s">
        <v>52</v>
      </c>
    </row>
    <row r="90" spans="1:13" ht="51" customHeight="1">
      <c r="A90" s="217"/>
      <c r="B90" s="219"/>
      <c r="C90" s="167" t="s">
        <v>51</v>
      </c>
      <c r="D90" s="221"/>
      <c r="E90" s="168" t="s">
        <v>83</v>
      </c>
      <c r="F90" s="169" t="s">
        <v>84</v>
      </c>
      <c r="G90" s="169" t="s">
        <v>85</v>
      </c>
      <c r="H90" s="170" t="s">
        <v>53</v>
      </c>
    </row>
    <row r="91" spans="1:13" ht="51" customHeight="1">
      <c r="A91" s="171">
        <v>1</v>
      </c>
      <c r="B91" s="162"/>
      <c r="C91" s="172"/>
      <c r="D91" s="173"/>
      <c r="E91" s="174"/>
      <c r="F91" s="174"/>
      <c r="G91" s="174"/>
      <c r="H91" s="175"/>
    </row>
    <row r="92" spans="1:13" ht="51" customHeight="1">
      <c r="A92" s="171">
        <v>2</v>
      </c>
      <c r="B92" s="162"/>
      <c r="C92" s="172"/>
      <c r="D92" s="173"/>
      <c r="E92" s="174"/>
      <c r="F92" s="174"/>
      <c r="G92" s="174"/>
      <c r="H92" s="175"/>
    </row>
    <row r="93" spans="1:13" ht="51" customHeight="1">
      <c r="A93" s="171">
        <v>3</v>
      </c>
      <c r="B93" s="162"/>
      <c r="C93" s="172"/>
      <c r="D93" s="173"/>
      <c r="E93" s="174"/>
      <c r="F93" s="174"/>
      <c r="G93" s="174"/>
      <c r="H93" s="175"/>
    </row>
    <row r="94" spans="1:13" ht="51" customHeight="1">
      <c r="A94" s="171">
        <v>4</v>
      </c>
      <c r="B94" s="162"/>
      <c r="C94" s="172"/>
      <c r="D94" s="173"/>
      <c r="E94" s="174"/>
      <c r="F94" s="174"/>
      <c r="G94" s="174"/>
      <c r="H94" s="175"/>
    </row>
    <row r="95" spans="1:13" ht="51" customHeight="1">
      <c r="A95" s="171">
        <v>5</v>
      </c>
      <c r="B95" s="162"/>
      <c r="C95" s="172"/>
      <c r="D95" s="173"/>
      <c r="E95" s="174"/>
      <c r="F95" s="174"/>
      <c r="G95" s="174"/>
      <c r="H95" s="175"/>
    </row>
    <row r="96" spans="1:13" ht="51" customHeight="1">
      <c r="A96" s="171">
        <v>6</v>
      </c>
      <c r="B96" s="162"/>
      <c r="C96" s="172"/>
      <c r="D96" s="173"/>
      <c r="E96" s="174"/>
      <c r="F96" s="174"/>
      <c r="G96" s="174"/>
      <c r="H96" s="175"/>
    </row>
    <row r="97" spans="1:26" ht="51" customHeight="1">
      <c r="A97" s="171">
        <v>7</v>
      </c>
      <c r="B97" s="162"/>
      <c r="C97" s="172"/>
      <c r="D97" s="173"/>
      <c r="E97" s="174"/>
      <c r="F97" s="174"/>
      <c r="G97" s="174"/>
      <c r="H97" s="175"/>
    </row>
    <row r="98" spans="1:26" ht="51" customHeight="1">
      <c r="A98" s="171">
        <v>8</v>
      </c>
      <c r="B98" s="162"/>
      <c r="C98" s="172"/>
      <c r="D98" s="173"/>
      <c r="E98" s="174"/>
      <c r="F98" s="174"/>
      <c r="G98" s="174"/>
      <c r="H98" s="175"/>
    </row>
    <row r="99" spans="1:26" ht="51" customHeight="1">
      <c r="A99" s="171">
        <v>9</v>
      </c>
      <c r="B99" s="162"/>
      <c r="C99" s="172"/>
      <c r="D99" s="173"/>
      <c r="E99" s="174"/>
      <c r="F99" s="174"/>
      <c r="G99" s="174"/>
      <c r="H99" s="175"/>
    </row>
    <row r="100" spans="1:26" ht="51" customHeight="1">
      <c r="A100" s="171">
        <v>10</v>
      </c>
      <c r="B100" s="162"/>
      <c r="C100" s="172"/>
      <c r="D100" s="173"/>
      <c r="E100" s="174"/>
      <c r="F100" s="174"/>
      <c r="G100" s="174"/>
      <c r="H100" s="175"/>
    </row>
    <row r="101" spans="1:26" ht="51" customHeight="1">
      <c r="A101" s="171">
        <v>11</v>
      </c>
      <c r="B101" s="162"/>
      <c r="C101" s="172"/>
      <c r="D101" s="173"/>
      <c r="E101" s="174"/>
      <c r="F101" s="174"/>
      <c r="G101" s="174"/>
      <c r="H101" s="175"/>
    </row>
    <row r="102" spans="1:26" ht="51" customHeight="1">
      <c r="A102" s="171">
        <v>12</v>
      </c>
      <c r="B102" s="162"/>
      <c r="C102" s="172"/>
      <c r="D102" s="173"/>
      <c r="E102" s="174"/>
      <c r="F102" s="174"/>
      <c r="G102" s="174"/>
      <c r="H102" s="175"/>
    </row>
    <row r="103" spans="1:26" ht="51" customHeight="1">
      <c r="A103" s="171">
        <v>13</v>
      </c>
      <c r="B103" s="162"/>
      <c r="C103" s="172"/>
      <c r="D103" s="173"/>
      <c r="E103" s="174"/>
      <c r="F103" s="174"/>
      <c r="G103" s="174"/>
      <c r="H103" s="175"/>
    </row>
    <row r="104" spans="1:26" ht="51" customHeight="1">
      <c r="A104" s="171">
        <v>14</v>
      </c>
      <c r="B104" s="162"/>
      <c r="C104" s="172"/>
      <c r="D104" s="173"/>
      <c r="E104" s="174"/>
      <c r="F104" s="174"/>
      <c r="G104" s="174"/>
      <c r="H104" s="175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51" customHeight="1">
      <c r="A105" s="171">
        <v>15</v>
      </c>
      <c r="B105" s="162"/>
      <c r="C105" s="172"/>
      <c r="D105" s="173"/>
      <c r="E105" s="174"/>
      <c r="F105" s="174"/>
      <c r="G105" s="174"/>
      <c r="H105" s="175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51" customHeight="1">
      <c r="A106" s="222" t="s">
        <v>54</v>
      </c>
      <c r="B106" s="223"/>
      <c r="C106" s="224"/>
      <c r="D106" s="176"/>
      <c r="E106" s="177"/>
      <c r="F106" s="177"/>
      <c r="G106" s="177"/>
      <c r="H106" s="178"/>
    </row>
    <row r="107" spans="1:26" ht="51" customHeight="1">
      <c r="A107" s="225" t="s">
        <v>150</v>
      </c>
      <c r="B107" s="211"/>
      <c r="C107" s="211"/>
      <c r="D107" s="211"/>
      <c r="E107" s="211"/>
      <c r="F107" s="211"/>
      <c r="G107" s="211"/>
      <c r="H107" s="226"/>
      <c r="I107" s="8"/>
      <c r="J107" s="9"/>
      <c r="K107" s="28"/>
      <c r="L107" s="28"/>
      <c r="M107" s="28"/>
    </row>
    <row r="108" spans="1:26" ht="102" customHeight="1" thickBot="1">
      <c r="A108" s="228" t="s">
        <v>262</v>
      </c>
      <c r="B108" s="229"/>
      <c r="C108" s="229"/>
      <c r="D108" s="229"/>
      <c r="E108" s="229"/>
      <c r="F108" s="229"/>
      <c r="G108" s="229"/>
      <c r="H108" s="230"/>
      <c r="I108" s="8"/>
      <c r="J108" s="9"/>
      <c r="K108" s="28"/>
      <c r="L108" s="28"/>
      <c r="M108" s="28"/>
    </row>
    <row r="109" spans="1:26" ht="51" customHeight="1">
      <c r="A109" s="160"/>
      <c r="B109" s="160"/>
      <c r="C109" s="160"/>
      <c r="D109" s="160"/>
      <c r="E109" s="160"/>
      <c r="F109" s="161"/>
      <c r="G109" s="161"/>
      <c r="H109" s="161"/>
      <c r="I109" s="8"/>
      <c r="J109" s="9"/>
      <c r="K109" s="28"/>
      <c r="L109" s="28"/>
      <c r="M109" s="28"/>
    </row>
    <row r="110" spans="1:26" ht="51" customHeight="1">
      <c r="A110" s="227"/>
      <c r="B110" s="227"/>
      <c r="C110" s="227"/>
      <c r="D110" s="227"/>
      <c r="E110" s="227"/>
      <c r="F110" s="227"/>
      <c r="G110" s="227"/>
      <c r="H110" s="227"/>
    </row>
    <row r="111" spans="1:26" s="30" customFormat="1" ht="51" customHeight="1" thickBot="1">
      <c r="A111" s="206" t="s">
        <v>120</v>
      </c>
      <c r="B111" s="206"/>
      <c r="C111" s="206"/>
      <c r="D111" s="206"/>
      <c r="E111" s="206"/>
      <c r="F111" s="206"/>
      <c r="G111" s="206"/>
      <c r="H111" s="206"/>
    </row>
    <row r="112" spans="1:26" ht="51" customHeight="1">
      <c r="A112" s="207" t="s">
        <v>16</v>
      </c>
      <c r="B112" s="208"/>
      <c r="C112" s="208"/>
      <c r="D112" s="208"/>
      <c r="E112" s="208"/>
      <c r="F112" s="208"/>
      <c r="G112" s="208"/>
      <c r="H112" s="209"/>
    </row>
    <row r="113" spans="1:8" ht="51" customHeight="1">
      <c r="A113" s="202" t="s">
        <v>46</v>
      </c>
      <c r="B113" s="203"/>
      <c r="C113" s="210"/>
      <c r="D113" s="211"/>
      <c r="E113" s="212"/>
      <c r="F113" s="162" t="s">
        <v>55</v>
      </c>
      <c r="G113" s="213" t="s">
        <v>267</v>
      </c>
      <c r="H113" s="214"/>
    </row>
    <row r="114" spans="1:8" ht="51" customHeight="1">
      <c r="A114" s="202" t="s">
        <v>45</v>
      </c>
      <c r="B114" s="203"/>
      <c r="C114" s="204"/>
      <c r="D114" s="204"/>
      <c r="E114" s="204"/>
      <c r="F114" s="204"/>
      <c r="G114" s="204"/>
      <c r="H114" s="205"/>
    </row>
    <row r="115" spans="1:8" ht="51" customHeight="1">
      <c r="A115" s="202" t="s">
        <v>47</v>
      </c>
      <c r="B115" s="203"/>
      <c r="C115" s="203"/>
      <c r="D115" s="203"/>
      <c r="E115" s="203"/>
      <c r="F115" s="203"/>
      <c r="G115" s="203"/>
      <c r="H115" s="215"/>
    </row>
    <row r="116" spans="1:8" ht="51" customHeight="1">
      <c r="A116" s="216" t="s">
        <v>49</v>
      </c>
      <c r="B116" s="218" t="s">
        <v>48</v>
      </c>
      <c r="C116" s="163" t="s">
        <v>6</v>
      </c>
      <c r="D116" s="220" t="s">
        <v>82</v>
      </c>
      <c r="E116" s="153"/>
      <c r="F116" s="164"/>
      <c r="G116" s="165"/>
      <c r="H116" s="166" t="s">
        <v>52</v>
      </c>
    </row>
    <row r="117" spans="1:8" ht="51" customHeight="1">
      <c r="A117" s="217"/>
      <c r="B117" s="219"/>
      <c r="C117" s="167" t="s">
        <v>51</v>
      </c>
      <c r="D117" s="221"/>
      <c r="E117" s="168" t="s">
        <v>83</v>
      </c>
      <c r="F117" s="169" t="s">
        <v>84</v>
      </c>
      <c r="G117" s="169" t="s">
        <v>85</v>
      </c>
      <c r="H117" s="170" t="s">
        <v>53</v>
      </c>
    </row>
    <row r="118" spans="1:8" ht="51" customHeight="1">
      <c r="A118" s="171">
        <v>1</v>
      </c>
      <c r="B118" s="162"/>
      <c r="C118" s="172"/>
      <c r="D118" s="173"/>
      <c r="E118" s="174"/>
      <c r="F118" s="174"/>
      <c r="G118" s="174"/>
      <c r="H118" s="175"/>
    </row>
    <row r="119" spans="1:8" ht="51" customHeight="1">
      <c r="A119" s="171">
        <v>2</v>
      </c>
      <c r="B119" s="162"/>
      <c r="C119" s="172"/>
      <c r="D119" s="173"/>
      <c r="E119" s="174"/>
      <c r="F119" s="174"/>
      <c r="G119" s="174"/>
      <c r="H119" s="175"/>
    </row>
    <row r="120" spans="1:8" ht="51" customHeight="1">
      <c r="A120" s="171">
        <v>3</v>
      </c>
      <c r="B120" s="162"/>
      <c r="C120" s="172"/>
      <c r="D120" s="173"/>
      <c r="E120" s="174"/>
      <c r="F120" s="174"/>
      <c r="G120" s="174"/>
      <c r="H120" s="175"/>
    </row>
    <row r="121" spans="1:8" ht="51" customHeight="1">
      <c r="A121" s="171">
        <v>4</v>
      </c>
      <c r="B121" s="162"/>
      <c r="C121" s="172"/>
      <c r="D121" s="173"/>
      <c r="E121" s="174"/>
      <c r="F121" s="174"/>
      <c r="G121" s="174"/>
      <c r="H121" s="175"/>
    </row>
    <row r="122" spans="1:8" ht="51" customHeight="1">
      <c r="A122" s="171">
        <v>5</v>
      </c>
      <c r="B122" s="162"/>
      <c r="C122" s="172"/>
      <c r="D122" s="173"/>
      <c r="E122" s="174"/>
      <c r="F122" s="174"/>
      <c r="G122" s="174"/>
      <c r="H122" s="175"/>
    </row>
    <row r="123" spans="1:8" ht="51" customHeight="1">
      <c r="A123" s="171">
        <v>6</v>
      </c>
      <c r="B123" s="162"/>
      <c r="C123" s="172"/>
      <c r="D123" s="173"/>
      <c r="E123" s="174"/>
      <c r="F123" s="174"/>
      <c r="G123" s="174"/>
      <c r="H123" s="175"/>
    </row>
    <row r="124" spans="1:8" ht="51" customHeight="1">
      <c r="A124" s="171">
        <v>7</v>
      </c>
      <c r="B124" s="162"/>
      <c r="C124" s="172"/>
      <c r="D124" s="173"/>
      <c r="E124" s="174"/>
      <c r="F124" s="174"/>
      <c r="G124" s="174"/>
      <c r="H124" s="175"/>
    </row>
    <row r="125" spans="1:8" ht="51" customHeight="1">
      <c r="A125" s="171">
        <v>8</v>
      </c>
      <c r="B125" s="162"/>
      <c r="C125" s="172"/>
      <c r="D125" s="173"/>
      <c r="E125" s="174"/>
      <c r="F125" s="174"/>
      <c r="G125" s="174"/>
      <c r="H125" s="175"/>
    </row>
    <row r="126" spans="1:8" ht="51" customHeight="1">
      <c r="A126" s="171">
        <v>9</v>
      </c>
      <c r="B126" s="162"/>
      <c r="C126" s="172"/>
      <c r="D126" s="173"/>
      <c r="E126" s="174"/>
      <c r="F126" s="174"/>
      <c r="G126" s="174"/>
      <c r="H126" s="175"/>
    </row>
    <row r="127" spans="1:8" ht="51" customHeight="1">
      <c r="A127" s="171">
        <v>10</v>
      </c>
      <c r="B127" s="162"/>
      <c r="C127" s="172"/>
      <c r="D127" s="173"/>
      <c r="E127" s="174"/>
      <c r="F127" s="174"/>
      <c r="G127" s="174"/>
      <c r="H127" s="175"/>
    </row>
    <row r="128" spans="1:8" ht="51" customHeight="1">
      <c r="A128" s="171">
        <v>11</v>
      </c>
      <c r="B128" s="162"/>
      <c r="C128" s="172"/>
      <c r="D128" s="173"/>
      <c r="E128" s="174"/>
      <c r="F128" s="174"/>
      <c r="G128" s="174"/>
      <c r="H128" s="175"/>
    </row>
    <row r="129" spans="1:26" ht="51" customHeight="1">
      <c r="A129" s="171">
        <v>12</v>
      </c>
      <c r="B129" s="162"/>
      <c r="C129" s="172"/>
      <c r="D129" s="173"/>
      <c r="E129" s="174"/>
      <c r="F129" s="174"/>
      <c r="G129" s="174"/>
      <c r="H129" s="175"/>
    </row>
    <row r="130" spans="1:26" ht="51" customHeight="1">
      <c r="A130" s="171">
        <v>13</v>
      </c>
      <c r="B130" s="162"/>
      <c r="C130" s="172"/>
      <c r="D130" s="173"/>
      <c r="E130" s="174"/>
      <c r="F130" s="174"/>
      <c r="G130" s="174"/>
      <c r="H130" s="175"/>
    </row>
    <row r="131" spans="1:26" ht="51" customHeight="1">
      <c r="A131" s="171">
        <v>14</v>
      </c>
      <c r="B131" s="162"/>
      <c r="C131" s="172"/>
      <c r="D131" s="173"/>
      <c r="E131" s="174"/>
      <c r="F131" s="174"/>
      <c r="G131" s="174"/>
      <c r="H131" s="175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51" customHeight="1">
      <c r="A132" s="171">
        <v>15</v>
      </c>
      <c r="B132" s="162"/>
      <c r="C132" s="172"/>
      <c r="D132" s="173"/>
      <c r="E132" s="174"/>
      <c r="F132" s="174"/>
      <c r="G132" s="174"/>
      <c r="H132" s="175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51" customHeight="1">
      <c r="A133" s="222" t="s">
        <v>54</v>
      </c>
      <c r="B133" s="223"/>
      <c r="C133" s="224"/>
      <c r="D133" s="176"/>
      <c r="E133" s="177"/>
      <c r="F133" s="177"/>
      <c r="G133" s="177"/>
      <c r="H133" s="178"/>
    </row>
    <row r="134" spans="1:26" ht="51" customHeight="1">
      <c r="A134" s="225" t="s">
        <v>150</v>
      </c>
      <c r="B134" s="211"/>
      <c r="C134" s="211"/>
      <c r="D134" s="211"/>
      <c r="E134" s="211"/>
      <c r="F134" s="211"/>
      <c r="G134" s="211"/>
      <c r="H134" s="226"/>
      <c r="I134" s="8"/>
      <c r="J134" s="9"/>
      <c r="K134" s="28"/>
      <c r="L134" s="28"/>
      <c r="M134" s="28"/>
    </row>
    <row r="135" spans="1:26" ht="102" customHeight="1" thickBot="1">
      <c r="A135" s="228" t="s">
        <v>262</v>
      </c>
      <c r="B135" s="229"/>
      <c r="C135" s="229"/>
      <c r="D135" s="229"/>
      <c r="E135" s="229"/>
      <c r="F135" s="229"/>
      <c r="G135" s="229"/>
      <c r="H135" s="230"/>
      <c r="I135" s="8"/>
      <c r="J135" s="9"/>
      <c r="K135" s="28"/>
      <c r="L135" s="28"/>
      <c r="M135" s="28"/>
    </row>
    <row r="136" spans="1:26" ht="51" customHeight="1">
      <c r="A136" s="160"/>
      <c r="B136" s="160"/>
      <c r="C136" s="160"/>
      <c r="D136" s="160"/>
      <c r="E136" s="160"/>
      <c r="F136" s="161"/>
      <c r="G136" s="161"/>
      <c r="H136" s="161"/>
      <c r="I136" s="8"/>
      <c r="J136" s="9"/>
      <c r="K136" s="28"/>
      <c r="L136" s="28"/>
      <c r="M136" s="28"/>
    </row>
    <row r="137" spans="1:26" ht="51" customHeight="1">
      <c r="A137" s="227"/>
      <c r="B137" s="227"/>
      <c r="C137" s="227"/>
      <c r="D137" s="227"/>
      <c r="E137" s="227"/>
      <c r="F137" s="227"/>
      <c r="G137" s="227"/>
      <c r="H137" s="227"/>
    </row>
    <row r="138" spans="1:26" s="30" customFormat="1" ht="51" customHeight="1" thickBot="1">
      <c r="A138" s="206" t="s">
        <v>121</v>
      </c>
      <c r="B138" s="206"/>
      <c r="C138" s="206"/>
      <c r="D138" s="206"/>
      <c r="E138" s="206"/>
      <c r="F138" s="206"/>
      <c r="G138" s="206"/>
      <c r="H138" s="206"/>
    </row>
    <row r="139" spans="1:26" ht="51" customHeight="1">
      <c r="A139" s="207" t="s">
        <v>16</v>
      </c>
      <c r="B139" s="208"/>
      <c r="C139" s="208"/>
      <c r="D139" s="208"/>
      <c r="E139" s="208"/>
      <c r="F139" s="208"/>
      <c r="G139" s="208"/>
      <c r="H139" s="209"/>
    </row>
    <row r="140" spans="1:26" ht="51" customHeight="1">
      <c r="A140" s="202" t="s">
        <v>46</v>
      </c>
      <c r="B140" s="203"/>
      <c r="C140" s="210"/>
      <c r="D140" s="211"/>
      <c r="E140" s="212"/>
      <c r="F140" s="162" t="s">
        <v>55</v>
      </c>
      <c r="G140" s="213" t="s">
        <v>267</v>
      </c>
      <c r="H140" s="214"/>
    </row>
    <row r="141" spans="1:26" ht="51" customHeight="1">
      <c r="A141" s="202" t="s">
        <v>45</v>
      </c>
      <c r="B141" s="203"/>
      <c r="C141" s="204"/>
      <c r="D141" s="204"/>
      <c r="E141" s="204"/>
      <c r="F141" s="204"/>
      <c r="G141" s="204"/>
      <c r="H141" s="205"/>
    </row>
    <row r="142" spans="1:26" ht="51" customHeight="1">
      <c r="A142" s="202" t="s">
        <v>47</v>
      </c>
      <c r="B142" s="203"/>
      <c r="C142" s="203"/>
      <c r="D142" s="203"/>
      <c r="E142" s="203"/>
      <c r="F142" s="203"/>
      <c r="G142" s="203"/>
      <c r="H142" s="215"/>
    </row>
    <row r="143" spans="1:26" ht="51" customHeight="1">
      <c r="A143" s="216" t="s">
        <v>49</v>
      </c>
      <c r="B143" s="218" t="s">
        <v>48</v>
      </c>
      <c r="C143" s="163" t="s">
        <v>6</v>
      </c>
      <c r="D143" s="220" t="s">
        <v>82</v>
      </c>
      <c r="E143" s="153"/>
      <c r="F143" s="164"/>
      <c r="G143" s="165"/>
      <c r="H143" s="166" t="s">
        <v>52</v>
      </c>
    </row>
    <row r="144" spans="1:26" ht="51" customHeight="1">
      <c r="A144" s="217"/>
      <c r="B144" s="219"/>
      <c r="C144" s="167" t="s">
        <v>51</v>
      </c>
      <c r="D144" s="221"/>
      <c r="E144" s="168" t="s">
        <v>83</v>
      </c>
      <c r="F144" s="169" t="s">
        <v>84</v>
      </c>
      <c r="G144" s="169" t="s">
        <v>85</v>
      </c>
      <c r="H144" s="170" t="s">
        <v>53</v>
      </c>
    </row>
    <row r="145" spans="1:26" ht="51" customHeight="1">
      <c r="A145" s="171">
        <v>1</v>
      </c>
      <c r="B145" s="162"/>
      <c r="C145" s="172"/>
      <c r="D145" s="173"/>
      <c r="E145" s="174"/>
      <c r="F145" s="174"/>
      <c r="G145" s="174"/>
      <c r="H145" s="175"/>
    </row>
    <row r="146" spans="1:26" ht="51" customHeight="1">
      <c r="A146" s="171">
        <v>2</v>
      </c>
      <c r="B146" s="162"/>
      <c r="C146" s="172"/>
      <c r="D146" s="173"/>
      <c r="E146" s="174"/>
      <c r="F146" s="174"/>
      <c r="G146" s="174"/>
      <c r="H146" s="175"/>
    </row>
    <row r="147" spans="1:26" ht="51" customHeight="1">
      <c r="A147" s="171">
        <v>3</v>
      </c>
      <c r="B147" s="162"/>
      <c r="C147" s="172"/>
      <c r="D147" s="173"/>
      <c r="E147" s="174"/>
      <c r="F147" s="174"/>
      <c r="G147" s="174"/>
      <c r="H147" s="175"/>
    </row>
    <row r="148" spans="1:26" ht="51" customHeight="1">
      <c r="A148" s="171">
        <v>4</v>
      </c>
      <c r="B148" s="162"/>
      <c r="C148" s="172"/>
      <c r="D148" s="173"/>
      <c r="E148" s="174"/>
      <c r="F148" s="174"/>
      <c r="G148" s="174"/>
      <c r="H148" s="175"/>
    </row>
    <row r="149" spans="1:26" ht="51" customHeight="1">
      <c r="A149" s="171">
        <v>5</v>
      </c>
      <c r="B149" s="162"/>
      <c r="C149" s="172"/>
      <c r="D149" s="173"/>
      <c r="E149" s="174"/>
      <c r="F149" s="174"/>
      <c r="G149" s="174"/>
      <c r="H149" s="175"/>
    </row>
    <row r="150" spans="1:26" ht="51" customHeight="1">
      <c r="A150" s="171">
        <v>6</v>
      </c>
      <c r="B150" s="162"/>
      <c r="C150" s="172"/>
      <c r="D150" s="173"/>
      <c r="E150" s="174"/>
      <c r="F150" s="174"/>
      <c r="G150" s="174"/>
      <c r="H150" s="175"/>
    </row>
    <row r="151" spans="1:26" ht="51" customHeight="1">
      <c r="A151" s="171">
        <v>7</v>
      </c>
      <c r="B151" s="162"/>
      <c r="C151" s="172"/>
      <c r="D151" s="173"/>
      <c r="E151" s="174"/>
      <c r="F151" s="174"/>
      <c r="G151" s="174"/>
      <c r="H151" s="175"/>
    </row>
    <row r="152" spans="1:26" ht="51" customHeight="1">
      <c r="A152" s="171">
        <v>8</v>
      </c>
      <c r="B152" s="162"/>
      <c r="C152" s="172"/>
      <c r="D152" s="173"/>
      <c r="E152" s="174"/>
      <c r="F152" s="174"/>
      <c r="G152" s="174"/>
      <c r="H152" s="175"/>
    </row>
    <row r="153" spans="1:26" ht="51" customHeight="1">
      <c r="A153" s="171">
        <v>9</v>
      </c>
      <c r="B153" s="162"/>
      <c r="C153" s="172"/>
      <c r="D153" s="173"/>
      <c r="E153" s="174"/>
      <c r="F153" s="174"/>
      <c r="G153" s="174"/>
      <c r="H153" s="175"/>
    </row>
    <row r="154" spans="1:26" ht="51" customHeight="1">
      <c r="A154" s="171">
        <v>10</v>
      </c>
      <c r="B154" s="162"/>
      <c r="C154" s="172"/>
      <c r="D154" s="173"/>
      <c r="E154" s="174"/>
      <c r="F154" s="174"/>
      <c r="G154" s="174"/>
      <c r="H154" s="175"/>
    </row>
    <row r="155" spans="1:26" ht="51" customHeight="1">
      <c r="A155" s="171">
        <v>11</v>
      </c>
      <c r="B155" s="162"/>
      <c r="C155" s="172"/>
      <c r="D155" s="173"/>
      <c r="E155" s="174"/>
      <c r="F155" s="174"/>
      <c r="G155" s="174"/>
      <c r="H155" s="175"/>
    </row>
    <row r="156" spans="1:26" ht="51" customHeight="1">
      <c r="A156" s="171">
        <v>12</v>
      </c>
      <c r="B156" s="162"/>
      <c r="C156" s="172"/>
      <c r="D156" s="173"/>
      <c r="E156" s="174"/>
      <c r="F156" s="174"/>
      <c r="G156" s="174"/>
      <c r="H156" s="175"/>
    </row>
    <row r="157" spans="1:26" ht="51" customHeight="1">
      <c r="A157" s="171">
        <v>13</v>
      </c>
      <c r="B157" s="162"/>
      <c r="C157" s="172"/>
      <c r="D157" s="173"/>
      <c r="E157" s="174"/>
      <c r="F157" s="174"/>
      <c r="G157" s="174"/>
      <c r="H157" s="175"/>
    </row>
    <row r="158" spans="1:26" ht="51" customHeight="1">
      <c r="A158" s="171">
        <v>14</v>
      </c>
      <c r="B158" s="162"/>
      <c r="C158" s="172"/>
      <c r="D158" s="173"/>
      <c r="E158" s="174"/>
      <c r="F158" s="174"/>
      <c r="G158" s="174"/>
      <c r="H158" s="175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51" customHeight="1">
      <c r="A159" s="171">
        <v>15</v>
      </c>
      <c r="B159" s="162"/>
      <c r="C159" s="172"/>
      <c r="D159" s="173"/>
      <c r="E159" s="174"/>
      <c r="F159" s="174"/>
      <c r="G159" s="174"/>
      <c r="H159" s="175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51" customHeight="1">
      <c r="A160" s="222" t="s">
        <v>54</v>
      </c>
      <c r="B160" s="223"/>
      <c r="C160" s="224"/>
      <c r="D160" s="176"/>
      <c r="E160" s="177"/>
      <c r="F160" s="177"/>
      <c r="G160" s="177"/>
      <c r="H160" s="178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8" ht="51" customHeight="1">
      <c r="A161" s="225" t="s">
        <v>150</v>
      </c>
      <c r="B161" s="211"/>
      <c r="C161" s="211"/>
      <c r="D161" s="211"/>
      <c r="E161" s="211"/>
      <c r="F161" s="211"/>
      <c r="G161" s="211"/>
      <c r="H161" s="226"/>
    </row>
    <row r="162" spans="1:8" ht="102" customHeight="1" thickBot="1">
      <c r="A162" s="228" t="s">
        <v>262</v>
      </c>
      <c r="B162" s="229"/>
      <c r="C162" s="229"/>
      <c r="D162" s="229"/>
      <c r="E162" s="229"/>
      <c r="F162" s="229"/>
      <c r="G162" s="229"/>
      <c r="H162" s="230"/>
    </row>
  </sheetData>
  <mergeCells count="90">
    <mergeCell ref="A161:H161"/>
    <mergeCell ref="A162:H162"/>
    <mergeCell ref="A142:H142"/>
    <mergeCell ref="A143:A144"/>
    <mergeCell ref="B143:B144"/>
    <mergeCell ref="D143:D144"/>
    <mergeCell ref="A160:C160"/>
    <mergeCell ref="A140:B140"/>
    <mergeCell ref="C140:E140"/>
    <mergeCell ref="G140:H140"/>
    <mergeCell ref="A141:B141"/>
    <mergeCell ref="C141:H141"/>
    <mergeCell ref="A133:C133"/>
    <mergeCell ref="A134:H134"/>
    <mergeCell ref="A135:H135"/>
    <mergeCell ref="A138:H138"/>
    <mergeCell ref="A139:H139"/>
    <mergeCell ref="A107:H107"/>
    <mergeCell ref="A108:H108"/>
    <mergeCell ref="A111:H111"/>
    <mergeCell ref="A112:H112"/>
    <mergeCell ref="A113:B113"/>
    <mergeCell ref="C113:E113"/>
    <mergeCell ref="G113:H113"/>
    <mergeCell ref="A80:H80"/>
    <mergeCell ref="A81:H81"/>
    <mergeCell ref="A84:H84"/>
    <mergeCell ref="A85:H85"/>
    <mergeCell ref="A86:B86"/>
    <mergeCell ref="C86:E86"/>
    <mergeCell ref="G86:H86"/>
    <mergeCell ref="A52:C52"/>
    <mergeCell ref="A54:H54"/>
    <mergeCell ref="A57:H57"/>
    <mergeCell ref="A58:H58"/>
    <mergeCell ref="A59:B59"/>
    <mergeCell ref="C59:E59"/>
    <mergeCell ref="G59:H59"/>
    <mergeCell ref="A29:H29"/>
    <mergeCell ref="A31:H31"/>
    <mergeCell ref="C32:E32"/>
    <mergeCell ref="G32:H32"/>
    <mergeCell ref="A33:B33"/>
    <mergeCell ref="C33:H33"/>
    <mergeCell ref="A2:H2"/>
    <mergeCell ref="A26:H26"/>
    <mergeCell ref="A27:H27"/>
    <mergeCell ref="A53:H53"/>
    <mergeCell ref="A137:H137"/>
    <mergeCell ref="A114:B114"/>
    <mergeCell ref="C114:H114"/>
    <mergeCell ref="A115:H115"/>
    <mergeCell ref="A116:A117"/>
    <mergeCell ref="B116:B117"/>
    <mergeCell ref="D116:D117"/>
    <mergeCell ref="A110:H110"/>
    <mergeCell ref="A87:B87"/>
    <mergeCell ref="C87:H87"/>
    <mergeCell ref="A88:H88"/>
    <mergeCell ref="A89:A90"/>
    <mergeCell ref="B89:B90"/>
    <mergeCell ref="D89:D90"/>
    <mergeCell ref="A106:C106"/>
    <mergeCell ref="A83:H83"/>
    <mergeCell ref="A60:B60"/>
    <mergeCell ref="C60:H60"/>
    <mergeCell ref="A61:H61"/>
    <mergeCell ref="A62:A63"/>
    <mergeCell ref="B62:B63"/>
    <mergeCell ref="D62:D63"/>
    <mergeCell ref="A79:C79"/>
    <mergeCell ref="A56:H56"/>
    <mergeCell ref="A30:H30"/>
    <mergeCell ref="A32:B32"/>
    <mergeCell ref="A34:H34"/>
    <mergeCell ref="A35:A36"/>
    <mergeCell ref="B35:B36"/>
    <mergeCell ref="D35:D36"/>
    <mergeCell ref="A7:H7"/>
    <mergeCell ref="A8:A9"/>
    <mergeCell ref="B8:B9"/>
    <mergeCell ref="D8:D9"/>
    <mergeCell ref="A25:C25"/>
    <mergeCell ref="A6:B6"/>
    <mergeCell ref="C6:H6"/>
    <mergeCell ref="A3:H3"/>
    <mergeCell ref="A4:H4"/>
    <mergeCell ref="A5:B5"/>
    <mergeCell ref="C5:E5"/>
    <mergeCell ref="G5:H5"/>
  </mergeCells>
  <phoneticPr fontId="14"/>
  <pageMargins left="0.51181102362204722" right="0.51181102362204722" top="0.27559055118110237" bottom="0.27559055118110237" header="0.31496062992125984" footer="0.31496062992125984"/>
  <pageSetup paperSize="9" scale="54" firstPageNumber="33" fitToHeight="0" orientation="portrait" cellComments="asDisplayed" useFirstPageNumber="1" r:id="rId1"/>
  <rowBreaks count="5" manualBreakCount="5">
    <brk id="27" max="7" man="1"/>
    <brk id="54" max="7" man="1"/>
    <brk id="81" max="7" man="1"/>
    <brk id="108" max="7" man="1"/>
    <brk id="135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プルダウン!$A$1:$A$17</xm:f>
          </x14:formula1>
          <xm:sqref>B10:B24 B118:B132 B37:B51 B64:B78 B91:B105 B145:B159</xm:sqref>
        </x14:dataValidation>
        <x14:dataValidation type="list" allowBlank="1" showInputMessage="1" showErrorMessage="1">
          <x14:formula1>
            <xm:f>プルダウン!$B$1:$B$3</xm:f>
          </x14:formula1>
          <xm:sqref>H118:H132 H10:H24 H37:H51 H64:H78 H91:H105 H145:H159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P16"/>
  <sheetViews>
    <sheetView view="pageBreakPreview" zoomScale="80" zoomScaleNormal="115" zoomScaleSheetLayoutView="80" workbookViewId="0">
      <selection activeCell="C7" sqref="C7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16384" width="9" style="1"/>
  </cols>
  <sheetData>
    <row r="1" spans="1:16" ht="22" customHeight="1">
      <c r="A1" s="330" t="s">
        <v>254</v>
      </c>
      <c r="B1" s="330"/>
      <c r="C1" s="330"/>
      <c r="D1" s="330"/>
      <c r="E1" s="8"/>
    </row>
    <row r="2" spans="1:16" ht="22" customHeight="1" thickBot="1">
      <c r="A2" s="331" t="s">
        <v>110</v>
      </c>
      <c r="B2" s="331"/>
      <c r="C2" s="331"/>
      <c r="D2" s="331"/>
    </row>
    <row r="3" spans="1:16" ht="22" customHeight="1">
      <c r="A3" s="332" t="s">
        <v>16</v>
      </c>
      <c r="B3" s="333"/>
      <c r="C3" s="333"/>
      <c r="D3" s="334"/>
    </row>
    <row r="4" spans="1:16" ht="22" customHeight="1">
      <c r="A4" s="335" t="s">
        <v>49</v>
      </c>
      <c r="B4" s="336" t="s">
        <v>48</v>
      </c>
      <c r="C4" s="337" t="s">
        <v>50</v>
      </c>
      <c r="D4" s="338" t="s">
        <v>81</v>
      </c>
    </row>
    <row r="5" spans="1:16" ht="22" customHeight="1">
      <c r="A5" s="339"/>
      <c r="B5" s="340"/>
      <c r="C5" s="341" t="s">
        <v>51</v>
      </c>
      <c r="D5" s="342"/>
    </row>
    <row r="6" spans="1:16" ht="22" customHeight="1">
      <c r="A6" s="343">
        <v>1</v>
      </c>
      <c r="B6" s="344" t="s">
        <v>73</v>
      </c>
      <c r="C6" s="345" t="s">
        <v>230</v>
      </c>
      <c r="D6" s="346"/>
    </row>
    <row r="7" spans="1:16" ht="22" customHeight="1">
      <c r="A7" s="347">
        <v>2</v>
      </c>
      <c r="B7" s="348" t="s">
        <v>74</v>
      </c>
      <c r="C7" s="349"/>
      <c r="D7" s="350"/>
    </row>
    <row r="8" spans="1:16" ht="22" customHeight="1">
      <c r="A8" s="347">
        <v>3</v>
      </c>
      <c r="B8" s="348" t="s">
        <v>86</v>
      </c>
      <c r="C8" s="349"/>
      <c r="D8" s="350"/>
    </row>
    <row r="9" spans="1:16" ht="22" customHeight="1">
      <c r="A9" s="347">
        <v>4</v>
      </c>
      <c r="B9" s="348" t="s">
        <v>75</v>
      </c>
      <c r="C9" s="349"/>
      <c r="D9" s="350"/>
    </row>
    <row r="10" spans="1:16" ht="22" customHeight="1">
      <c r="A10" s="347">
        <v>5</v>
      </c>
      <c r="B10" s="348" t="s">
        <v>76</v>
      </c>
      <c r="C10" s="349"/>
      <c r="D10" s="350"/>
    </row>
    <row r="11" spans="1:16" ht="22" customHeight="1">
      <c r="A11" s="347">
        <v>6</v>
      </c>
      <c r="B11" s="348" t="s">
        <v>77</v>
      </c>
      <c r="C11" s="349"/>
      <c r="D11" s="350"/>
    </row>
    <row r="12" spans="1:16" ht="22" customHeight="1">
      <c r="A12" s="347">
        <v>7</v>
      </c>
      <c r="B12" s="348" t="s">
        <v>78</v>
      </c>
      <c r="C12" s="349"/>
      <c r="D12" s="350"/>
    </row>
    <row r="13" spans="1:16" ht="22" customHeight="1">
      <c r="A13" s="347">
        <v>8</v>
      </c>
      <c r="B13" s="348" t="s">
        <v>79</v>
      </c>
      <c r="C13" s="349"/>
      <c r="D13" s="350"/>
    </row>
    <row r="14" spans="1:16" ht="22" customHeight="1" thickBot="1">
      <c r="A14" s="347">
        <v>9</v>
      </c>
      <c r="B14" s="348" t="s">
        <v>80</v>
      </c>
      <c r="C14" s="349"/>
      <c r="D14" s="350"/>
    </row>
    <row r="15" spans="1:16" ht="22" customHeight="1" thickTop="1">
      <c r="A15" s="351" t="s">
        <v>54</v>
      </c>
      <c r="B15" s="352"/>
      <c r="C15" s="353"/>
      <c r="D15" s="35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20" customHeight="1" thickBot="1">
      <c r="A16" s="355" t="s">
        <v>17</v>
      </c>
      <c r="B16" s="356" t="s">
        <v>263</v>
      </c>
      <c r="C16" s="357"/>
      <c r="D16" s="35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pageMargins left="0.51181102362204722" right="0.51181102362204722" top="0.27559055118110237" bottom="0.27559055118110237" header="0.31496062992125984" footer="0.31496062992125984"/>
  <pageSetup paperSize="9" scale="98" firstPageNumber="33" fitToHeight="0" orientation="landscape" cellComments="asDisplayed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topLeftCell="A7" zoomScale="85" zoomScaleNormal="100" zoomScaleSheetLayoutView="85" workbookViewId="0">
      <selection activeCell="F2" sqref="F2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262" t="s">
        <v>231</v>
      </c>
      <c r="B1" s="262"/>
      <c r="C1" s="262"/>
      <c r="D1" s="262"/>
      <c r="E1" s="262"/>
      <c r="F1" s="262"/>
    </row>
    <row r="2" spans="1:6" ht="28.5" customHeight="1">
      <c r="A2" s="60"/>
      <c r="B2" s="60"/>
      <c r="C2" s="60"/>
      <c r="D2" s="60"/>
      <c r="E2" s="60" t="s">
        <v>56</v>
      </c>
      <c r="F2" s="108">
        <f>+様式第１号【交付申請書】!G6</f>
        <v>0</v>
      </c>
    </row>
    <row r="3" spans="1:6" ht="24" customHeight="1">
      <c r="A3" s="60"/>
      <c r="B3" s="60"/>
      <c r="C3" s="60"/>
      <c r="D3" s="60"/>
      <c r="E3" s="60"/>
      <c r="F3" s="62"/>
    </row>
    <row r="4" spans="1:6" ht="18.75" customHeight="1">
      <c r="A4" s="60" t="s">
        <v>57</v>
      </c>
      <c r="B4" s="60"/>
      <c r="C4" s="60"/>
      <c r="D4" s="60"/>
      <c r="E4" s="63" t="s">
        <v>58</v>
      </c>
      <c r="F4" s="60"/>
    </row>
    <row r="5" spans="1:6">
      <c r="A5" s="263" t="s">
        <v>59</v>
      </c>
      <c r="B5" s="265" t="s">
        <v>60</v>
      </c>
      <c r="C5" s="64"/>
      <c r="D5" s="64"/>
      <c r="E5" s="65"/>
      <c r="F5" s="263" t="s">
        <v>61</v>
      </c>
    </row>
    <row r="6" spans="1:6" s="23" customFormat="1" ht="19.5" customHeight="1">
      <c r="A6" s="264"/>
      <c r="B6" s="266"/>
      <c r="C6" s="66" t="s">
        <v>62</v>
      </c>
      <c r="D6" s="67" t="s">
        <v>63</v>
      </c>
      <c r="E6" s="68" t="s">
        <v>64</v>
      </c>
      <c r="F6" s="264"/>
    </row>
    <row r="7" spans="1:6" ht="24" customHeight="1">
      <c r="A7" s="147">
        <f>+様式第２号【事業概要書】!C5</f>
        <v>0</v>
      </c>
      <c r="B7" s="70">
        <f t="shared" ref="B7:B12" si="0">SUM(C7:E7)</f>
        <v>0</v>
      </c>
      <c r="C7" s="71">
        <f>+様式第２号【事業概要書】!E25</f>
        <v>0</v>
      </c>
      <c r="D7" s="71">
        <f>+様式第２号【事業概要書】!F25</f>
        <v>0</v>
      </c>
      <c r="E7" s="71">
        <f>+様式第２号【事業概要書】!G25</f>
        <v>0</v>
      </c>
      <c r="F7" s="61"/>
    </row>
    <row r="8" spans="1:6" ht="24" customHeight="1">
      <c r="A8" s="148">
        <f>+様式第２号【事業概要書】!C31</f>
        <v>0</v>
      </c>
      <c r="B8" s="70">
        <f t="shared" si="0"/>
        <v>0</v>
      </c>
      <c r="C8" s="71">
        <f>+様式第２号【事業概要書】!E51</f>
        <v>0</v>
      </c>
      <c r="D8" s="71">
        <f>+様式第２号【事業概要書】!F51</f>
        <v>0</v>
      </c>
      <c r="E8" s="71">
        <f>+様式第２号【事業概要書】!G51</f>
        <v>0</v>
      </c>
      <c r="F8" s="61"/>
    </row>
    <row r="9" spans="1:6" ht="24" customHeight="1">
      <c r="A9" s="147">
        <f>+様式第２号【事業概要書】!C57</f>
        <v>0</v>
      </c>
      <c r="B9" s="70">
        <f>SUM(C9:E9)</f>
        <v>0</v>
      </c>
      <c r="C9" s="71">
        <f>+様式第２号【事業概要書】!E77</f>
        <v>0</v>
      </c>
      <c r="D9" s="71">
        <f>+様式第２号【事業概要書】!F77</f>
        <v>0</v>
      </c>
      <c r="E9" s="71">
        <f>+様式第２号【事業概要書】!G77</f>
        <v>0</v>
      </c>
      <c r="F9" s="61"/>
    </row>
    <row r="10" spans="1:6" ht="24" customHeight="1">
      <c r="A10" s="147">
        <f>+様式第２号【事業概要書】!C84</f>
        <v>0</v>
      </c>
      <c r="B10" s="70">
        <f t="shared" si="0"/>
        <v>0</v>
      </c>
      <c r="C10" s="71">
        <f>+様式第２号【事業概要書】!E104</f>
        <v>0</v>
      </c>
      <c r="D10" s="71">
        <f>+様式第２号【事業概要書】!F104</f>
        <v>0</v>
      </c>
      <c r="E10" s="71">
        <f>+様式第２号【事業概要書】!G104</f>
        <v>0</v>
      </c>
      <c r="F10" s="61"/>
    </row>
    <row r="11" spans="1:6" ht="24" customHeight="1">
      <c r="A11" s="147">
        <f>+様式第２号【事業概要書】!C111</f>
        <v>0</v>
      </c>
      <c r="B11" s="70">
        <f t="shared" si="0"/>
        <v>0</v>
      </c>
      <c r="C11" s="71">
        <f>+様式第２号【事業概要書】!E131</f>
        <v>0</v>
      </c>
      <c r="D11" s="71">
        <f>+様式第２号【事業概要書】!F131</f>
        <v>0</v>
      </c>
      <c r="E11" s="71">
        <f>+様式第２号【事業概要書】!G131</f>
        <v>0</v>
      </c>
      <c r="F11" s="61"/>
    </row>
    <row r="12" spans="1:6" ht="24" customHeight="1" thickBot="1">
      <c r="A12" s="147">
        <f>+様式第２号【事業概要書】!C138</f>
        <v>0</v>
      </c>
      <c r="B12" s="70">
        <f t="shared" si="0"/>
        <v>0</v>
      </c>
      <c r="C12" s="71">
        <f>+様式第２号【事業概要書】!E158</f>
        <v>0</v>
      </c>
      <c r="D12" s="71">
        <f>+様式第２号【事業概要書】!F158</f>
        <v>0</v>
      </c>
      <c r="E12" s="71">
        <f>+様式第２号【事業概要書】!G158</f>
        <v>0</v>
      </c>
      <c r="F12" s="61"/>
    </row>
    <row r="13" spans="1:6" ht="24" customHeight="1" thickTop="1">
      <c r="A13" s="72" t="s">
        <v>65</v>
      </c>
      <c r="B13" s="73">
        <f>SUM(B7:B12)</f>
        <v>0</v>
      </c>
      <c r="C13" s="74">
        <f>SUM(C7:C12)</f>
        <v>0</v>
      </c>
      <c r="D13" s="75">
        <f>SUM(D7:D12)</f>
        <v>0</v>
      </c>
      <c r="E13" s="76">
        <f>SUM(E7:E12)</f>
        <v>0</v>
      </c>
      <c r="F13" s="77"/>
    </row>
    <row r="14" spans="1:6">
      <c r="A14" s="60"/>
      <c r="B14" s="60"/>
      <c r="C14" s="60"/>
      <c r="D14" s="60"/>
      <c r="E14" s="60"/>
      <c r="F14" s="60"/>
    </row>
    <row r="15" spans="1:6" ht="17.25" customHeight="1">
      <c r="A15" s="60" t="s">
        <v>66</v>
      </c>
      <c r="B15" s="60"/>
      <c r="C15" s="60"/>
      <c r="D15" s="60"/>
      <c r="E15" s="60"/>
      <c r="F15" s="60"/>
    </row>
    <row r="16" spans="1:6" ht="17.25" customHeight="1">
      <c r="A16" s="60"/>
      <c r="B16" s="60"/>
      <c r="C16" s="63" t="s">
        <v>58</v>
      </c>
      <c r="D16" s="60"/>
      <c r="E16" s="60"/>
      <c r="F16" s="60"/>
    </row>
    <row r="17" spans="1:6" ht="24" customHeight="1">
      <c r="A17" s="251" t="s">
        <v>67</v>
      </c>
      <c r="B17" s="251"/>
      <c r="C17" s="69" t="s">
        <v>68</v>
      </c>
      <c r="D17" s="60"/>
      <c r="E17" s="60"/>
      <c r="F17" s="60"/>
    </row>
    <row r="18" spans="1:6" ht="24" customHeight="1">
      <c r="A18" s="250" t="str">
        <f>+様式第３号【収入計画書】!B7</f>
        <v>兵庫県からの助成</v>
      </c>
      <c r="B18" s="250"/>
      <c r="C18" s="78">
        <f>+様式第３号【収入計画書】!D7</f>
        <v>0</v>
      </c>
      <c r="D18" s="60"/>
      <c r="E18" s="60"/>
      <c r="F18" s="60"/>
    </row>
    <row r="19" spans="1:6" ht="24" customHeight="1">
      <c r="A19" s="250" t="str">
        <f>+様式第３号【収入計画書】!B8</f>
        <v>国などからの助成</v>
      </c>
      <c r="B19" s="250"/>
      <c r="C19" s="78">
        <f>+様式第３号【収入計画書】!D8</f>
        <v>0</v>
      </c>
      <c r="D19" s="60"/>
      <c r="E19" s="79"/>
      <c r="F19" s="60"/>
    </row>
    <row r="20" spans="1:6">
      <c r="A20" s="60"/>
      <c r="B20" s="60"/>
      <c r="C20" s="60"/>
      <c r="D20" s="60"/>
      <c r="E20" s="60"/>
      <c r="F20" s="60"/>
    </row>
    <row r="21" spans="1:6">
      <c r="A21" s="60" t="s">
        <v>69</v>
      </c>
      <c r="B21" s="60"/>
      <c r="C21" s="60"/>
      <c r="D21" s="60"/>
      <c r="E21" s="60"/>
      <c r="F21" s="60"/>
    </row>
    <row r="22" spans="1:6">
      <c r="A22" s="60"/>
      <c r="B22" s="60"/>
      <c r="C22" s="63" t="s">
        <v>58</v>
      </c>
      <c r="D22" s="60"/>
      <c r="E22" s="60"/>
      <c r="F22" s="60"/>
    </row>
    <row r="23" spans="1:6" ht="24" customHeight="1">
      <c r="A23" s="251" t="s">
        <v>70</v>
      </c>
      <c r="B23" s="251"/>
      <c r="C23" s="69" t="s">
        <v>68</v>
      </c>
      <c r="D23" s="60"/>
      <c r="E23" s="252" t="s">
        <v>163</v>
      </c>
      <c r="F23" s="253"/>
    </row>
    <row r="24" spans="1:6" ht="24" customHeight="1">
      <c r="A24" s="258" t="s">
        <v>87</v>
      </c>
      <c r="B24" s="258"/>
      <c r="C24" s="80">
        <f>+SUM(様式第３号【収入計画書】!D9:D13)</f>
        <v>0</v>
      </c>
      <c r="D24" s="60"/>
      <c r="E24" s="254"/>
      <c r="F24" s="255"/>
    </row>
    <row r="25" spans="1:6" ht="24" customHeight="1">
      <c r="A25" s="259"/>
      <c r="B25" s="259"/>
      <c r="C25" s="81"/>
      <c r="D25" s="60"/>
      <c r="E25" s="254"/>
      <c r="F25" s="255"/>
    </row>
    <row r="26" spans="1:6" ht="24" customHeight="1" thickBot="1">
      <c r="A26" s="260"/>
      <c r="B26" s="260"/>
      <c r="C26" s="82"/>
      <c r="D26" s="60"/>
      <c r="E26" s="254"/>
      <c r="F26" s="255"/>
    </row>
    <row r="27" spans="1:6" ht="24" customHeight="1" thickTop="1">
      <c r="A27" s="261"/>
      <c r="B27" s="261"/>
      <c r="C27" s="83">
        <f>SUM(C24:C26)</f>
        <v>0</v>
      </c>
      <c r="D27" s="60"/>
      <c r="E27" s="254"/>
      <c r="F27" s="255"/>
    </row>
    <row r="28" spans="1:6">
      <c r="A28" s="60"/>
      <c r="B28" s="60"/>
      <c r="C28" s="60"/>
      <c r="D28" s="60"/>
      <c r="E28" s="256"/>
      <c r="F28" s="257"/>
    </row>
    <row r="29" spans="1:6">
      <c r="A29" s="60" t="s">
        <v>71</v>
      </c>
      <c r="B29" s="60"/>
      <c r="C29" s="63" t="s">
        <v>58</v>
      </c>
      <c r="D29" s="60"/>
      <c r="E29" s="84"/>
      <c r="F29" s="84"/>
    </row>
    <row r="30" spans="1:6" ht="24" customHeight="1">
      <c r="A30" s="60"/>
      <c r="B30" s="247">
        <f>IF((C27+B31)&gt;=B13,B13-C18-C19-C27,B31)</f>
        <v>0</v>
      </c>
      <c r="C30" s="247"/>
      <c r="D30" s="60"/>
      <c r="E30" s="84"/>
      <c r="F30" s="84"/>
    </row>
    <row r="31" spans="1:6" ht="18" hidden="1" customHeight="1" outlineLevel="1">
      <c r="A31" s="60"/>
      <c r="B31" s="85">
        <f>MIN(1000000,(C13-C18-C19)/2)</f>
        <v>0</v>
      </c>
      <c r="C31" s="60"/>
      <c r="D31" s="60"/>
      <c r="E31" s="84"/>
      <c r="F31" s="84"/>
    </row>
    <row r="32" spans="1:6" hidden="1" outlineLevel="1">
      <c r="A32" s="60"/>
      <c r="B32" s="60"/>
      <c r="C32" s="60"/>
      <c r="D32" s="60"/>
      <c r="E32" s="84"/>
      <c r="F32" s="84"/>
    </row>
    <row r="33" spans="1:6" hidden="1" outlineLevel="1">
      <c r="A33" s="60" t="s">
        <v>72</v>
      </c>
      <c r="B33" s="60"/>
      <c r="C33" s="63"/>
      <c r="D33" s="60"/>
      <c r="E33" s="84"/>
      <c r="F33" s="84"/>
    </row>
    <row r="34" spans="1:6" ht="24" hidden="1" customHeight="1" outlineLevel="1">
      <c r="A34" s="60"/>
      <c r="B34" s="248">
        <v>1</v>
      </c>
      <c r="C34" s="248"/>
      <c r="D34" s="60"/>
      <c r="E34" s="84"/>
      <c r="F34" s="84"/>
    </row>
    <row r="35" spans="1:6" collapsed="1">
      <c r="A35" s="60"/>
      <c r="B35" s="60"/>
      <c r="C35" s="60"/>
      <c r="D35" s="60"/>
      <c r="E35" s="60"/>
      <c r="F35" s="60"/>
    </row>
    <row r="36" spans="1:6">
      <c r="A36" s="60" t="s">
        <v>236</v>
      </c>
      <c r="B36" s="60"/>
      <c r="C36" s="63" t="s">
        <v>58</v>
      </c>
      <c r="D36" s="60"/>
      <c r="E36" s="84"/>
      <c r="F36" s="84"/>
    </row>
    <row r="37" spans="1:6" ht="24" customHeight="1">
      <c r="A37" s="60"/>
      <c r="B37" s="249">
        <f>ROUNDDOWN(B30*B34,-3)</f>
        <v>0</v>
      </c>
      <c r="C37" s="249"/>
      <c r="D37" s="60"/>
      <c r="E37" s="84"/>
      <c r="F37" s="84"/>
    </row>
  </sheetData>
  <mergeCells count="16">
    <mergeCell ref="A18:B18"/>
    <mergeCell ref="A1:F1"/>
    <mergeCell ref="A5:A6"/>
    <mergeCell ref="B5:B6"/>
    <mergeCell ref="F5:F6"/>
    <mergeCell ref="A17:B17"/>
    <mergeCell ref="E23:F28"/>
    <mergeCell ref="A24:B24"/>
    <mergeCell ref="A25:B25"/>
    <mergeCell ref="A26:B26"/>
    <mergeCell ref="A27:B27"/>
    <mergeCell ref="B30:C30"/>
    <mergeCell ref="B34:C34"/>
    <mergeCell ref="B37:C37"/>
    <mergeCell ref="A19:B19"/>
    <mergeCell ref="A23:B23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topLeftCell="A19" zoomScaleNormal="100" zoomScaleSheetLayoutView="100" workbookViewId="0">
      <selection activeCell="F2" sqref="F2"/>
    </sheetView>
  </sheetViews>
  <sheetFormatPr defaultColWidth="9" defaultRowHeight="14"/>
  <cols>
    <col min="1" max="1" width="10.2695312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44" t="s">
        <v>195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/>
      <c r="T1" s="9"/>
      <c r="U1" s="9"/>
      <c r="V1" s="9"/>
      <c r="W1" s="9"/>
    </row>
    <row r="2" spans="1:41" ht="22" customHeight="1">
      <c r="A2" s="9"/>
      <c r="B2" s="4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90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1" t="s">
        <v>167</v>
      </c>
      <c r="M3" s="51"/>
      <c r="N3" s="51" t="s">
        <v>166</v>
      </c>
      <c r="O3" s="93"/>
      <c r="P3" s="51" t="s">
        <v>165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29</v>
      </c>
      <c r="K4" s="98"/>
      <c r="L4" s="51" t="s">
        <v>7</v>
      </c>
      <c r="M4" s="92"/>
      <c r="N4" s="88" t="s">
        <v>8</v>
      </c>
      <c r="O4" s="46"/>
      <c r="P4" s="50" t="s">
        <v>9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48"/>
      <c r="I5" s="48"/>
      <c r="J5" s="48"/>
      <c r="K5" s="48"/>
      <c r="L5" s="48"/>
      <c r="M5" s="48"/>
      <c r="N5" s="48"/>
      <c r="O5" s="48"/>
      <c r="P5" s="44"/>
      <c r="Q5" s="9"/>
    </row>
    <row r="6" spans="1:41" ht="22" customHeight="1">
      <c r="A6" s="48" t="s">
        <v>28</v>
      </c>
      <c r="B6" s="102">
        <f>+様式第１号【交付申請書】!G6</f>
        <v>0</v>
      </c>
      <c r="C6" s="102"/>
      <c r="D6" s="102"/>
      <c r="E6" s="102"/>
      <c r="F6" s="102"/>
      <c r="G6" s="102"/>
      <c r="H6" s="102"/>
      <c r="I6" s="102"/>
      <c r="J6" s="102"/>
      <c r="K6" s="9"/>
      <c r="L6" s="9"/>
      <c r="M6" s="9"/>
      <c r="N6" s="9"/>
      <c r="O6" s="9"/>
      <c r="P6" s="48"/>
      <c r="Q6" s="9"/>
    </row>
    <row r="7" spans="1:41" ht="22" customHeight="1">
      <c r="A7" s="48" t="s">
        <v>243</v>
      </c>
      <c r="B7" s="141">
        <f>+様式第１号【交付申請書】!G7</f>
        <v>0</v>
      </c>
      <c r="C7" s="141"/>
      <c r="D7" s="141"/>
      <c r="E7" s="142"/>
      <c r="F7" s="142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48" t="s">
        <v>241</v>
      </c>
      <c r="B8" s="141">
        <f>+様式第１号【交付申請書】!G8</f>
        <v>0</v>
      </c>
      <c r="C8" s="142"/>
      <c r="D8" s="142"/>
      <c r="E8" s="142"/>
      <c r="F8" s="142"/>
      <c r="G8" s="9" t="s">
        <v>233</v>
      </c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89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48" t="s">
        <v>29</v>
      </c>
      <c r="C12" s="103">
        <f>+様式第１号【交付申請書】!C12</f>
        <v>0</v>
      </c>
      <c r="D12" s="9" t="s">
        <v>88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100" t="s">
        <v>143</v>
      </c>
      <c r="C14" s="103">
        <f>様式第４号【交付決定通知書】!C12</f>
        <v>0</v>
      </c>
      <c r="D14" s="86" t="s">
        <v>144</v>
      </c>
      <c r="E14" s="104">
        <f>+様式第１号【交付申請書】!N2</f>
        <v>0</v>
      </c>
      <c r="F14" s="86" t="s">
        <v>145</v>
      </c>
      <c r="G14" s="104">
        <f>+様式第１号【交付申請書】!P2</f>
        <v>0</v>
      </c>
      <c r="H14" s="86" t="s">
        <v>146</v>
      </c>
      <c r="I14" s="267" t="s">
        <v>147</v>
      </c>
      <c r="J14" s="267"/>
      <c r="K14" s="267"/>
      <c r="L14" s="267"/>
      <c r="M14" s="267"/>
      <c r="N14" s="267"/>
      <c r="O14" s="267"/>
      <c r="P14" s="267"/>
      <c r="Q14" s="9"/>
    </row>
    <row r="15" spans="1:41" ht="22" customHeight="1">
      <c r="A15" s="9"/>
      <c r="B15" s="268" t="s">
        <v>148</v>
      </c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9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269" t="s">
        <v>0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9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52" t="s">
        <v>91</v>
      </c>
      <c r="C19" s="52"/>
      <c r="D19" s="53" t="s">
        <v>4</v>
      </c>
      <c r="E19" s="270">
        <f>+'算定書（交付決定）'!B37</f>
        <v>0</v>
      </c>
      <c r="F19" s="271"/>
      <c r="G19" s="271"/>
      <c r="H19" s="271"/>
      <c r="I19" s="271"/>
      <c r="J19" s="271"/>
      <c r="K19" s="271"/>
      <c r="L19" s="271"/>
      <c r="M19" s="52"/>
      <c r="N19" s="52"/>
      <c r="O19" s="9"/>
      <c r="P19" s="49"/>
      <c r="Q19" s="87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52"/>
      <c r="C20" s="52"/>
      <c r="D20" s="52"/>
      <c r="E20" s="54"/>
      <c r="F20" s="54"/>
      <c r="G20" s="54"/>
      <c r="H20" s="54"/>
      <c r="I20" s="54"/>
      <c r="J20" s="54"/>
      <c r="K20" s="52"/>
      <c r="L20" s="52"/>
      <c r="M20" s="52"/>
      <c r="N20" s="52"/>
      <c r="O20" s="52"/>
      <c r="P20" s="3"/>
      <c r="Q20" s="9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3" t="s">
        <v>33</v>
      </c>
      <c r="C21" s="3"/>
      <c r="D21" s="191" t="s">
        <v>29</v>
      </c>
      <c r="E21" s="191"/>
      <c r="F21" s="272">
        <f>+様式第１号【交付申請書】!F20</f>
        <v>0</v>
      </c>
      <c r="G21" s="272"/>
      <c r="H21" s="191" t="s">
        <v>34</v>
      </c>
      <c r="I21" s="191"/>
      <c r="J21" s="55"/>
      <c r="K21" s="9"/>
      <c r="L21" s="9"/>
      <c r="M21" s="55"/>
      <c r="N21" s="55"/>
      <c r="O21" s="55"/>
      <c r="P21" s="3"/>
      <c r="Q21" s="9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1:41" ht="22" customHeight="1">
      <c r="A22" s="9"/>
      <c r="B22" s="3"/>
      <c r="C22" s="3"/>
      <c r="D22" s="191" t="s">
        <v>35</v>
      </c>
      <c r="E22" s="191"/>
      <c r="F22" s="272">
        <f>+様式第１号【交付申請書】!F21</f>
        <v>0</v>
      </c>
      <c r="G22" s="272"/>
      <c r="H22" s="42" t="s">
        <v>7</v>
      </c>
      <c r="I22" s="272">
        <f>+様式第１号【交付申請書】!H21</f>
        <v>0</v>
      </c>
      <c r="J22" s="272"/>
      <c r="K22" s="56" t="s">
        <v>8</v>
      </c>
      <c r="L22" s="272">
        <f>+様式第１号【交付申請書】!K21</f>
        <v>0</v>
      </c>
      <c r="M22" s="272"/>
      <c r="N22" s="56" t="s">
        <v>9</v>
      </c>
      <c r="O22" s="195" t="s">
        <v>39</v>
      </c>
      <c r="P22" s="195"/>
      <c r="Q22" s="9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ht="22" customHeight="1">
      <c r="A23" s="9"/>
      <c r="B23" s="3"/>
      <c r="C23" s="3"/>
      <c r="D23" s="191" t="s">
        <v>40</v>
      </c>
      <c r="E23" s="191"/>
      <c r="F23" s="272">
        <f>+様式第１号【交付申請書】!F22</f>
        <v>0</v>
      </c>
      <c r="G23" s="272"/>
      <c r="H23" s="42" t="s">
        <v>7</v>
      </c>
      <c r="I23" s="272">
        <f>+様式第１号【交付申請書】!H22</f>
        <v>0</v>
      </c>
      <c r="J23" s="272"/>
      <c r="K23" s="56" t="s">
        <v>8</v>
      </c>
      <c r="L23" s="272">
        <f>+様式第１号【交付申請書】!K22</f>
        <v>0</v>
      </c>
      <c r="M23" s="272"/>
      <c r="N23" s="56" t="s">
        <v>9</v>
      </c>
      <c r="O23" s="57" t="s">
        <v>14</v>
      </c>
      <c r="P23" s="3"/>
      <c r="Q23" s="87"/>
      <c r="R23" s="13"/>
      <c r="S23" s="13"/>
      <c r="U23" s="13"/>
      <c r="V23" s="13" t="s">
        <v>11</v>
      </c>
      <c r="W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ht="22" customHeight="1">
      <c r="A24" s="9"/>
      <c r="B24" s="58"/>
      <c r="C24" s="58"/>
      <c r="D24" s="58"/>
      <c r="E24" s="58"/>
      <c r="F24" s="58"/>
      <c r="G24" s="58"/>
      <c r="H24" s="58"/>
      <c r="I24" s="3"/>
      <c r="J24" s="3"/>
      <c r="K24" s="3"/>
      <c r="L24" s="3"/>
      <c r="M24" s="3"/>
      <c r="N24" s="3"/>
      <c r="O24" s="3"/>
      <c r="P24" s="3"/>
      <c r="Q24" s="87"/>
      <c r="R24" s="13"/>
      <c r="S24" s="13"/>
      <c r="T24" s="11" t="s">
        <v>24</v>
      </c>
      <c r="U24" s="13"/>
      <c r="V24" s="13" t="s">
        <v>15</v>
      </c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ht="22" customHeight="1">
      <c r="A25" s="9"/>
      <c r="B25" s="9" t="s">
        <v>92</v>
      </c>
      <c r="C25" s="58"/>
      <c r="D25" s="9" t="s">
        <v>93</v>
      </c>
      <c r="E25" s="58"/>
      <c r="F25" s="58"/>
      <c r="G25" s="58"/>
      <c r="H25" s="58"/>
      <c r="I25" s="54"/>
      <c r="J25" s="54"/>
      <c r="K25" s="54"/>
      <c r="L25" s="54"/>
      <c r="M25" s="54"/>
      <c r="N25" s="54"/>
      <c r="O25" s="54"/>
      <c r="P25" s="54"/>
      <c r="Q25" s="87"/>
      <c r="R25" s="13"/>
      <c r="S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22" customHeight="1">
      <c r="A26" s="9"/>
      <c r="B26" s="9"/>
      <c r="C26" s="9"/>
      <c r="D26" s="9" t="s">
        <v>96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95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202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94</v>
      </c>
      <c r="E29" s="5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203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98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97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113</v>
      </c>
      <c r="C34" s="9"/>
      <c r="D34" s="9" t="s">
        <v>114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115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D23:E23"/>
    <mergeCell ref="F23:G23"/>
    <mergeCell ref="I23:J23"/>
    <mergeCell ref="L23:M23"/>
    <mergeCell ref="D22:E22"/>
    <mergeCell ref="F22:G22"/>
    <mergeCell ref="I22:J22"/>
    <mergeCell ref="L22:M22"/>
    <mergeCell ref="I14:P14"/>
    <mergeCell ref="B15:P15"/>
    <mergeCell ref="O22:P22"/>
    <mergeCell ref="B17:P17"/>
    <mergeCell ref="E19:L19"/>
    <mergeCell ref="D21:E21"/>
    <mergeCell ref="F21:G21"/>
    <mergeCell ref="H21:I21"/>
  </mergeCells>
  <phoneticPr fontId="14"/>
  <dataValidations count="1">
    <dataValidation type="list" allowBlank="1" showInputMessage="1" showErrorMessage="1" sqref="T24:T25">
      <formula1>$V$23:$V$24</formula1>
    </dataValidation>
  </dataValidations>
  <pageMargins left="0.51181102362204722" right="0.51181102362204722" top="0.35433070866141736" bottom="0.35433070866141736" header="0.31496062992125984" footer="0.31496062992125984"/>
  <pageSetup paperSize="9" scale="98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61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41" ht="22" customHeight="1">
      <c r="A1" s="44" t="s">
        <v>112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23</v>
      </c>
      <c r="S1" s="9" t="s">
        <v>25</v>
      </c>
      <c r="T1" s="9"/>
      <c r="U1" s="9"/>
      <c r="V1" s="9"/>
    </row>
    <row r="2" spans="1:41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29</v>
      </c>
      <c r="K2" s="95">
        <v>9</v>
      </c>
      <c r="L2" s="96" t="s">
        <v>7</v>
      </c>
      <c r="M2" s="92">
        <v>3</v>
      </c>
      <c r="N2" s="97" t="s">
        <v>8</v>
      </c>
      <c r="O2" s="92">
        <v>5</v>
      </c>
      <c r="P2" s="44" t="s">
        <v>9</v>
      </c>
      <c r="Q2" s="9"/>
    </row>
    <row r="3" spans="1:41" ht="22" customHeight="1">
      <c r="A3" s="9"/>
      <c r="B3" s="49" t="s">
        <v>27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41" ht="22" customHeight="1">
      <c r="A4" s="9"/>
      <c r="B4" s="47"/>
      <c r="C4" s="49"/>
      <c r="D4" s="49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41" ht="22" customHeight="1">
      <c r="A5" s="9"/>
      <c r="B5" s="9"/>
      <c r="C5" s="9"/>
      <c r="D5" s="9"/>
      <c r="G5" s="9" t="s">
        <v>10</v>
      </c>
      <c r="H5" s="269" t="s">
        <v>1</v>
      </c>
      <c r="I5" s="269"/>
      <c r="J5" s="275">
        <f>+様式第１号【交付申請書】!I4</f>
        <v>0</v>
      </c>
      <c r="K5" s="275"/>
      <c r="L5" s="9" t="s">
        <v>2</v>
      </c>
      <c r="M5" s="9"/>
      <c r="N5" s="9"/>
      <c r="O5" s="9"/>
      <c r="P5" s="9"/>
      <c r="Q5" s="9"/>
    </row>
    <row r="6" spans="1:41" ht="22" customHeight="1">
      <c r="A6" s="9"/>
      <c r="B6" s="9"/>
      <c r="C6" s="9"/>
      <c r="D6" s="9"/>
      <c r="E6" s="9"/>
      <c r="F6" s="9"/>
      <c r="G6" s="9"/>
      <c r="H6" s="102">
        <f>+様式第１号【交付申請書】!G5</f>
        <v>0</v>
      </c>
      <c r="I6" s="102"/>
      <c r="J6" s="102"/>
      <c r="K6" s="102"/>
      <c r="L6" s="102"/>
      <c r="M6" s="102"/>
      <c r="N6" s="102"/>
      <c r="O6" s="102"/>
      <c r="P6" s="102"/>
      <c r="Q6" s="9"/>
      <c r="T6" s="12"/>
      <c r="W6" s="14"/>
    </row>
    <row r="7" spans="1:41" ht="22" customHeight="1">
      <c r="A7" s="9"/>
      <c r="B7" s="9"/>
      <c r="C7" s="9"/>
      <c r="D7" s="9"/>
      <c r="F7" s="273" t="s">
        <v>28</v>
      </c>
      <c r="G7" s="273"/>
      <c r="H7" s="102">
        <f>+様式第１号【交付申請書】!G6</f>
        <v>0</v>
      </c>
      <c r="I7" s="102"/>
      <c r="J7" s="102"/>
      <c r="K7" s="102"/>
      <c r="L7" s="102"/>
      <c r="M7" s="102"/>
      <c r="N7" s="102"/>
      <c r="O7" s="102"/>
      <c r="P7" s="102"/>
      <c r="Q7" s="9"/>
    </row>
    <row r="8" spans="1:41" ht="22" customHeight="1">
      <c r="A8" s="9"/>
      <c r="B8" s="99"/>
      <c r="C8" s="9"/>
      <c r="D8" s="9"/>
      <c r="F8" s="273" t="s">
        <v>240</v>
      </c>
      <c r="G8" s="273"/>
      <c r="H8" s="102">
        <f>+様式第１号【交付申請書】!G7</f>
        <v>0</v>
      </c>
      <c r="I8" s="102"/>
      <c r="J8" s="102"/>
      <c r="K8" s="102"/>
      <c r="L8" s="102"/>
      <c r="M8" s="102"/>
      <c r="N8" s="102"/>
      <c r="O8" s="102"/>
      <c r="P8" s="102"/>
      <c r="Q8" s="9"/>
    </row>
    <row r="9" spans="1:41" ht="22" customHeight="1">
      <c r="A9" s="9"/>
      <c r="B9" s="99"/>
      <c r="C9" s="9"/>
      <c r="D9" s="9"/>
      <c r="F9" s="273" t="s">
        <v>241</v>
      </c>
      <c r="G9" s="273"/>
      <c r="H9" s="102">
        <f>+様式第１号【交付申請書】!G8</f>
        <v>0</v>
      </c>
      <c r="I9" s="102"/>
      <c r="J9" s="102"/>
      <c r="K9" s="102"/>
      <c r="L9" s="102"/>
      <c r="M9" s="102"/>
      <c r="N9" s="102"/>
      <c r="O9" s="102"/>
      <c r="P9" s="102"/>
      <c r="Q9" s="9"/>
    </row>
    <row r="10" spans="1:41" ht="22" customHeight="1">
      <c r="A10" s="9"/>
      <c r="B10" s="9"/>
      <c r="C10" s="9"/>
      <c r="D10" s="9"/>
      <c r="F10" s="273" t="s">
        <v>31</v>
      </c>
      <c r="G10" s="273"/>
      <c r="H10" s="102">
        <f>+様式第１号【交付申請書】!G9</f>
        <v>0</v>
      </c>
      <c r="I10" s="102"/>
      <c r="J10" s="102"/>
      <c r="K10" s="102"/>
      <c r="L10" s="102"/>
      <c r="M10" s="102"/>
      <c r="N10" s="102"/>
      <c r="O10" s="102"/>
      <c r="P10" s="102"/>
      <c r="Q10" s="9"/>
    </row>
    <row r="11" spans="1:41" ht="22" customHeight="1">
      <c r="A11" s="9"/>
      <c r="B11" s="9"/>
      <c r="C11" s="9"/>
      <c r="D11" s="9"/>
      <c r="F11" s="273" t="s">
        <v>32</v>
      </c>
      <c r="G11" s="273"/>
      <c r="H11" s="102">
        <f>+様式第１号【交付申請書】!G10</f>
        <v>0</v>
      </c>
      <c r="I11" s="102"/>
      <c r="J11" s="102"/>
      <c r="K11" s="102"/>
      <c r="L11" s="102"/>
      <c r="M11" s="102"/>
      <c r="N11" s="102"/>
      <c r="O11" s="102"/>
      <c r="P11" s="102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48" t="s">
        <v>29</v>
      </c>
      <c r="C13" s="140">
        <f>+様式第１号【交付申請書】!C12</f>
        <v>0</v>
      </c>
      <c r="D13" s="9" t="s">
        <v>99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41" ht="22" customHeight="1">
      <c r="A15" s="9"/>
      <c r="B15" s="86" t="s">
        <v>153</v>
      </c>
      <c r="C15" s="140">
        <f>+様式第４号【交付決定通知書】!K4</f>
        <v>0</v>
      </c>
      <c r="D15" s="86" t="s">
        <v>144</v>
      </c>
      <c r="E15" s="140">
        <f>+様式第４号【交付決定通知書】!M4</f>
        <v>0</v>
      </c>
      <c r="F15" s="86" t="s">
        <v>145</v>
      </c>
      <c r="G15" s="104">
        <f>+様式第４号【交付決定通知書】!O4</f>
        <v>0</v>
      </c>
      <c r="H15" s="86" t="s">
        <v>146</v>
      </c>
      <c r="I15" s="267" t="s">
        <v>154</v>
      </c>
      <c r="J15" s="267"/>
      <c r="K15" s="140">
        <f>+様式第４号【交付決定通知書】!O3</f>
        <v>0</v>
      </c>
      <c r="L15" s="268" t="s">
        <v>155</v>
      </c>
      <c r="M15" s="268"/>
      <c r="N15" s="268"/>
      <c r="O15" s="268"/>
      <c r="P15" s="268"/>
      <c r="Q15" s="9"/>
    </row>
    <row r="16" spans="1:41" ht="22" customHeight="1">
      <c r="A16" s="9"/>
      <c r="B16" s="268" t="s">
        <v>156</v>
      </c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269" t="s">
        <v>0</v>
      </c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9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52" t="s">
        <v>18</v>
      </c>
      <c r="C20" s="52"/>
      <c r="D20" s="53" t="s">
        <v>4</v>
      </c>
      <c r="E20" s="270">
        <f>+'算定書（交付額確定）'!B41</f>
        <v>0</v>
      </c>
      <c r="F20" s="271"/>
      <c r="G20" s="271"/>
      <c r="H20" s="271"/>
      <c r="I20" s="271"/>
      <c r="J20" s="271"/>
      <c r="K20" s="271"/>
      <c r="L20" s="271"/>
      <c r="M20" s="52"/>
      <c r="N20" s="52"/>
      <c r="O20" s="52"/>
      <c r="P20" s="52"/>
      <c r="Q20" s="87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52" t="s">
        <v>220</v>
      </c>
      <c r="C21" s="52"/>
      <c r="D21" s="149" t="s">
        <v>4</v>
      </c>
      <c r="E21" s="277">
        <f>+様式第４号【交付決定通知書】!E19</f>
        <v>0</v>
      </c>
      <c r="F21" s="277"/>
      <c r="G21" s="277"/>
      <c r="H21" s="277"/>
      <c r="I21" s="277"/>
      <c r="J21" s="277"/>
      <c r="K21" s="277"/>
      <c r="L21" s="277"/>
      <c r="M21" s="52"/>
      <c r="N21" s="52"/>
      <c r="O21" s="52"/>
      <c r="P21" s="52"/>
      <c r="Q21" s="87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1:41" ht="22" customHeight="1">
      <c r="A22" s="9"/>
      <c r="B22" s="52"/>
      <c r="C22" s="52"/>
      <c r="D22" s="52"/>
      <c r="E22" s="139"/>
      <c r="F22" s="139"/>
      <c r="G22" s="139"/>
      <c r="H22" s="139"/>
      <c r="I22" s="139"/>
      <c r="J22" s="139"/>
      <c r="K22" s="52"/>
      <c r="L22" s="52"/>
      <c r="M22" s="52"/>
      <c r="N22" s="52"/>
      <c r="O22" s="52"/>
      <c r="P22" s="52"/>
      <c r="Q22" s="87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ht="22" customHeight="1">
      <c r="A23" s="9"/>
      <c r="B23" s="3" t="s">
        <v>223</v>
      </c>
      <c r="C23" s="3"/>
      <c r="D23" s="191" t="s">
        <v>29</v>
      </c>
      <c r="E23" s="191"/>
      <c r="F23" s="276">
        <v>8</v>
      </c>
      <c r="G23" s="276"/>
      <c r="H23" s="191" t="s">
        <v>34</v>
      </c>
      <c r="I23" s="191"/>
      <c r="J23" s="55"/>
      <c r="K23" s="9"/>
      <c r="L23" s="9"/>
      <c r="M23" s="55"/>
      <c r="N23" s="55"/>
      <c r="O23" s="55"/>
      <c r="P23" s="3"/>
      <c r="Q23" s="9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ht="22" customHeight="1">
      <c r="A24" s="9"/>
      <c r="B24" s="3"/>
      <c r="C24" s="3"/>
      <c r="D24" s="191" t="s">
        <v>35</v>
      </c>
      <c r="E24" s="191"/>
      <c r="F24" s="276">
        <v>8</v>
      </c>
      <c r="G24" s="276"/>
      <c r="H24" s="42" t="s">
        <v>7</v>
      </c>
      <c r="I24" s="276">
        <v>4</v>
      </c>
      <c r="J24" s="276"/>
      <c r="K24" s="56" t="s">
        <v>8</v>
      </c>
      <c r="L24" s="276">
        <v>1</v>
      </c>
      <c r="M24" s="276"/>
      <c r="N24" s="56" t="s">
        <v>9</v>
      </c>
      <c r="O24" s="195" t="s">
        <v>39</v>
      </c>
      <c r="P24" s="195"/>
      <c r="Q24" s="9"/>
      <c r="R24" s="13"/>
      <c r="S24" s="13"/>
      <c r="T24" s="13"/>
      <c r="U24" s="13"/>
      <c r="V24" s="13"/>
      <c r="W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ht="22" customHeight="1">
      <c r="A25" s="9"/>
      <c r="B25" s="3"/>
      <c r="C25" s="3"/>
      <c r="D25" s="191" t="s">
        <v>40</v>
      </c>
      <c r="E25" s="191"/>
      <c r="F25" s="276">
        <v>9</v>
      </c>
      <c r="G25" s="276"/>
      <c r="H25" s="42" t="s">
        <v>7</v>
      </c>
      <c r="I25" s="276">
        <v>1</v>
      </c>
      <c r="J25" s="276"/>
      <c r="K25" s="56" t="s">
        <v>8</v>
      </c>
      <c r="L25" s="276">
        <v>30</v>
      </c>
      <c r="M25" s="276"/>
      <c r="N25" s="56" t="s">
        <v>9</v>
      </c>
      <c r="O25" s="57" t="s">
        <v>14</v>
      </c>
      <c r="P25" s="3"/>
      <c r="Q25" s="87"/>
      <c r="R25" s="13"/>
      <c r="S25" s="13"/>
      <c r="U25" s="13"/>
      <c r="V25" s="13"/>
      <c r="W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22" customHeight="1">
      <c r="A26" s="9"/>
      <c r="B26" s="58"/>
      <c r="C26" s="58"/>
      <c r="D26" s="58"/>
      <c r="E26" s="58"/>
      <c r="F26" s="58"/>
      <c r="G26" s="58"/>
      <c r="H26" s="58"/>
      <c r="I26" s="274"/>
      <c r="J26" s="274"/>
      <c r="K26" s="274"/>
      <c r="L26" s="274"/>
      <c r="M26" s="274"/>
      <c r="N26" s="274"/>
      <c r="O26" s="274"/>
      <c r="P26" s="274"/>
      <c r="Q26" s="87"/>
      <c r="R26" s="13"/>
      <c r="S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22" customHeight="1">
      <c r="A27" s="9"/>
      <c r="B27" s="9" t="s">
        <v>12</v>
      </c>
      <c r="C27" s="9"/>
      <c r="D27" s="126" t="s">
        <v>24</v>
      </c>
      <c r="E27" s="9" t="s">
        <v>256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126" t="s">
        <v>24</v>
      </c>
      <c r="E28" s="9" t="s">
        <v>257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126" t="s">
        <v>24</v>
      </c>
      <c r="E29" s="9" t="s">
        <v>260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45"/>
      <c r="E30" s="59" t="s">
        <v>139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S30" s="131"/>
      <c r="T30" s="131"/>
      <c r="U30" s="131"/>
      <c r="V30" s="131"/>
    </row>
    <row r="31" spans="1:41" ht="22" customHeight="1">
      <c r="A31" s="9"/>
      <c r="B31" s="9"/>
      <c r="C31" s="9"/>
      <c r="D31" s="126" t="s">
        <v>5</v>
      </c>
      <c r="E31" s="9" t="s">
        <v>100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31"/>
      <c r="T31" s="131"/>
      <c r="U31" s="131"/>
      <c r="V31" s="131"/>
    </row>
    <row r="32" spans="1:41" ht="22" customHeight="1">
      <c r="A32" s="9"/>
      <c r="B32" s="9"/>
      <c r="C32" s="9"/>
      <c r="D32" s="9"/>
      <c r="E32" s="59" t="s">
        <v>196</v>
      </c>
      <c r="F32" s="9"/>
      <c r="G32" s="9"/>
      <c r="H32" s="9"/>
      <c r="I32" s="9"/>
      <c r="J32" s="99"/>
      <c r="K32" s="9"/>
      <c r="L32" s="9"/>
      <c r="M32" s="9"/>
      <c r="N32" s="9"/>
      <c r="O32" s="9"/>
      <c r="P32" s="9"/>
      <c r="S32" s="131"/>
      <c r="T32" s="131"/>
      <c r="U32" s="131"/>
      <c r="V32" s="131"/>
    </row>
    <row r="33" spans="1:17" ht="22" customHeight="1">
      <c r="A33" s="9"/>
      <c r="B33" s="9"/>
      <c r="C33" s="9"/>
      <c r="D33" s="126" t="s">
        <v>24</v>
      </c>
      <c r="E33" s="9" t="s">
        <v>140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/>
      <c r="C34" s="9"/>
      <c r="D34" s="4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 t="s">
        <v>101</v>
      </c>
      <c r="C35" s="9"/>
      <c r="D35" s="5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58" t="s">
        <v>102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>
      <c r="A37" s="9"/>
      <c r="B37" s="9"/>
      <c r="C37" s="9"/>
      <c r="D37" s="58" t="s">
        <v>103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22" customHeight="1">
      <c r="A38" s="9"/>
      <c r="B38" s="9"/>
      <c r="C38" s="9"/>
      <c r="D38" s="58" t="s">
        <v>261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22" customHeight="1">
      <c r="A39" s="9"/>
      <c r="B39" s="9"/>
      <c r="C39" s="9"/>
      <c r="D39" s="58" t="s">
        <v>212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22" customHeight="1">
      <c r="A40" s="9"/>
      <c r="B40" s="9"/>
      <c r="C40" s="9"/>
      <c r="D40" s="58" t="s">
        <v>178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22" customHeight="1">
      <c r="A41" s="9"/>
      <c r="B41" s="9"/>
      <c r="C41" s="9"/>
      <c r="D41" s="58" t="s">
        <v>187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22" customHeight="1">
      <c r="A42" s="9"/>
      <c r="B42" s="9"/>
      <c r="C42" s="9"/>
      <c r="D42" s="58" t="s">
        <v>104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22" customHeight="1">
      <c r="A43" s="9"/>
      <c r="B43" s="9"/>
      <c r="C43" s="9"/>
      <c r="D43" s="58" t="s">
        <v>105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22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22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22" customHeight="1">
      <c r="A46" s="9"/>
      <c r="B46" s="9"/>
      <c r="C46" s="9"/>
      <c r="D46" s="5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22" customHeight="1"/>
    <row r="48" spans="1:17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26">
    <mergeCell ref="I25:J25"/>
    <mergeCell ref="L25:M25"/>
    <mergeCell ref="D24:E24"/>
    <mergeCell ref="F24:G24"/>
    <mergeCell ref="I24:J24"/>
    <mergeCell ref="I26:P26"/>
    <mergeCell ref="H5:I5"/>
    <mergeCell ref="J5:K5"/>
    <mergeCell ref="B18:P18"/>
    <mergeCell ref="E20:L20"/>
    <mergeCell ref="D23:E23"/>
    <mergeCell ref="F23:G23"/>
    <mergeCell ref="H23:I23"/>
    <mergeCell ref="I15:J15"/>
    <mergeCell ref="L15:P15"/>
    <mergeCell ref="B16:P16"/>
    <mergeCell ref="E21:L21"/>
    <mergeCell ref="L24:M24"/>
    <mergeCell ref="O24:P24"/>
    <mergeCell ref="D25:E25"/>
    <mergeCell ref="F25:G25"/>
    <mergeCell ref="F8:G8"/>
    <mergeCell ref="F7:G7"/>
    <mergeCell ref="F9:G9"/>
    <mergeCell ref="F10:G10"/>
    <mergeCell ref="F11:G11"/>
  </mergeCells>
  <phoneticPr fontId="14"/>
  <dataValidations count="1">
    <dataValidation type="list" allowBlank="1" showInputMessage="1" showErrorMessage="1" sqref="T26 D30 D34">
      <formula1>$V$25:$V$26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4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プルダウン!$G$1:$G$2</xm:f>
          </x14:formula1>
          <xm:sqref>D27:D29 D31 D33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50" zoomScaleNormal="100" zoomScaleSheetLayoutView="50" workbookViewId="0">
      <selection activeCell="A33" sqref="A33"/>
    </sheetView>
  </sheetViews>
  <sheetFormatPr defaultColWidth="9" defaultRowHeight="13"/>
  <cols>
    <col min="1" max="1" width="3.6328125" style="29" customWidth="1"/>
    <col min="2" max="2" width="23.08984375" style="29" bestFit="1" customWidth="1"/>
    <col min="3" max="3" width="40.90625" style="29" customWidth="1"/>
    <col min="4" max="7" width="15.90625" style="29" customWidth="1"/>
    <col min="8" max="9" width="14.453125" style="29" customWidth="1"/>
    <col min="10" max="12" width="9" style="29"/>
    <col min="13" max="13" width="9" style="29" customWidth="1"/>
    <col min="14" max="16384" width="9" style="29"/>
  </cols>
  <sheetData>
    <row r="1" spans="1:14" ht="25.75" customHeight="1">
      <c r="A1" s="25" t="s">
        <v>251</v>
      </c>
      <c r="B1" s="25"/>
      <c r="C1" s="25"/>
      <c r="D1" s="25"/>
      <c r="E1" s="25"/>
      <c r="F1" s="26"/>
      <c r="G1" s="26"/>
      <c r="H1" s="26"/>
      <c r="I1" s="27"/>
      <c r="J1" s="8" t="s">
        <v>23</v>
      </c>
      <c r="K1" s="9"/>
      <c r="L1" s="28"/>
      <c r="M1" s="28"/>
      <c r="N1" s="28"/>
    </row>
    <row r="2" spans="1:14" ht="25.75" customHeight="1">
      <c r="A2" s="327" t="s">
        <v>188</v>
      </c>
      <c r="B2" s="327"/>
      <c r="C2" s="327"/>
      <c r="D2" s="327"/>
      <c r="E2" s="327"/>
      <c r="F2" s="327"/>
      <c r="G2" s="327"/>
      <c r="H2" s="327"/>
      <c r="I2" s="327"/>
      <c r="J2" s="8"/>
      <c r="K2" s="9"/>
      <c r="L2" s="28"/>
      <c r="M2" s="28"/>
      <c r="N2" s="28"/>
    </row>
    <row r="3" spans="1:14" ht="25.75" customHeight="1" thickBot="1">
      <c r="A3" s="109"/>
      <c r="B3" s="109"/>
      <c r="C3" s="109"/>
      <c r="D3" s="109"/>
      <c r="E3" s="109"/>
      <c r="F3" s="109"/>
      <c r="G3" s="109"/>
      <c r="H3" s="109"/>
      <c r="I3" s="110" t="s">
        <v>189</v>
      </c>
    </row>
    <row r="4" spans="1:14" ht="25.75" customHeight="1">
      <c r="A4" s="281" t="s">
        <v>109</v>
      </c>
      <c r="B4" s="282"/>
      <c r="C4" s="282"/>
      <c r="D4" s="282"/>
      <c r="E4" s="282"/>
      <c r="F4" s="282"/>
      <c r="G4" s="282"/>
      <c r="H4" s="282"/>
      <c r="I4" s="283"/>
    </row>
    <row r="5" spans="1:14" s="30" customFormat="1" ht="25.75" customHeight="1">
      <c r="A5" s="284" t="s">
        <v>46</v>
      </c>
      <c r="B5" s="285"/>
      <c r="C5" s="286" t="s">
        <v>235</v>
      </c>
      <c r="D5" s="287"/>
      <c r="E5" s="288"/>
      <c r="F5" s="130" t="s">
        <v>55</v>
      </c>
      <c r="G5" s="286" t="s">
        <v>242</v>
      </c>
      <c r="H5" s="287"/>
      <c r="I5" s="289"/>
    </row>
    <row r="6" spans="1:14" s="30" customFormat="1" ht="25.75" customHeight="1">
      <c r="A6" s="302" t="s">
        <v>170</v>
      </c>
      <c r="B6" s="303"/>
      <c r="C6" s="312" t="s">
        <v>248</v>
      </c>
      <c r="D6" s="313"/>
      <c r="E6" s="314"/>
      <c r="F6" s="304" t="s">
        <v>171</v>
      </c>
      <c r="G6" s="306" t="s">
        <v>213</v>
      </c>
      <c r="H6" s="307"/>
      <c r="I6" s="308"/>
    </row>
    <row r="7" spans="1:14" s="30" customFormat="1" ht="25.75" customHeight="1">
      <c r="A7" s="295"/>
      <c r="B7" s="297"/>
      <c r="C7" s="315"/>
      <c r="D7" s="316"/>
      <c r="E7" s="317"/>
      <c r="F7" s="305"/>
      <c r="G7" s="309"/>
      <c r="H7" s="310"/>
      <c r="I7" s="311"/>
    </row>
    <row r="8" spans="1:14" ht="25.75" customHeight="1">
      <c r="A8" s="284" t="s">
        <v>47</v>
      </c>
      <c r="B8" s="285"/>
      <c r="C8" s="285"/>
      <c r="D8" s="285"/>
      <c r="E8" s="285"/>
      <c r="F8" s="285"/>
      <c r="G8" s="285"/>
      <c r="H8" s="285"/>
      <c r="I8" s="290"/>
    </row>
    <row r="9" spans="1:14" ht="25.75" customHeight="1">
      <c r="A9" s="291" t="s">
        <v>49</v>
      </c>
      <c r="B9" s="298" t="s">
        <v>48</v>
      </c>
      <c r="C9" s="35" t="s">
        <v>6</v>
      </c>
      <c r="D9" s="293" t="s">
        <v>82</v>
      </c>
      <c r="E9" s="31"/>
      <c r="F9" s="32"/>
      <c r="G9" s="33"/>
      <c r="H9" s="300" t="s">
        <v>222</v>
      </c>
      <c r="I9" s="34" t="s">
        <v>116</v>
      </c>
    </row>
    <row r="10" spans="1:14" ht="25.75" customHeight="1">
      <c r="A10" s="292"/>
      <c r="B10" s="299"/>
      <c r="C10" s="35" t="s">
        <v>51</v>
      </c>
      <c r="D10" s="294"/>
      <c r="E10" s="36" t="s">
        <v>83</v>
      </c>
      <c r="F10" s="37" t="s">
        <v>84</v>
      </c>
      <c r="G10" s="37" t="s">
        <v>85</v>
      </c>
      <c r="H10" s="301"/>
      <c r="I10" s="38" t="s">
        <v>53</v>
      </c>
    </row>
    <row r="11" spans="1:14" ht="25.75" customHeight="1">
      <c r="A11" s="39">
        <v>1</v>
      </c>
      <c r="B11" s="115" t="s">
        <v>127</v>
      </c>
      <c r="C11" s="112" t="s">
        <v>214</v>
      </c>
      <c r="D11" s="113">
        <f>SUM(E11:G11)</f>
        <v>550000</v>
      </c>
      <c r="E11" s="114">
        <v>500000</v>
      </c>
      <c r="F11" s="114">
        <v>0</v>
      </c>
      <c r="G11" s="114">
        <v>50000</v>
      </c>
      <c r="H11" s="94" t="s">
        <v>125</v>
      </c>
      <c r="I11" s="133" t="s">
        <v>125</v>
      </c>
    </row>
    <row r="12" spans="1:14" ht="25.75" customHeight="1">
      <c r="A12" s="40">
        <v>2</v>
      </c>
      <c r="B12" s="115" t="s">
        <v>129</v>
      </c>
      <c r="C12" s="112" t="s">
        <v>215</v>
      </c>
      <c r="D12" s="113">
        <f>SUM(E12:G12)</f>
        <v>1056000</v>
      </c>
      <c r="E12" s="114">
        <v>950000</v>
      </c>
      <c r="F12" s="114">
        <v>10000</v>
      </c>
      <c r="G12" s="114">
        <v>96000</v>
      </c>
      <c r="H12" s="94" t="s">
        <v>124</v>
      </c>
      <c r="I12" s="133" t="s">
        <v>124</v>
      </c>
    </row>
    <row r="13" spans="1:14" ht="25.75" customHeight="1">
      <c r="A13" s="40">
        <v>3</v>
      </c>
      <c r="B13" s="115" t="s">
        <v>133</v>
      </c>
      <c r="C13" s="112" t="s">
        <v>216</v>
      </c>
      <c r="D13" s="113">
        <f t="shared" ref="D13:D25" si="0">SUM(E13:G13)</f>
        <v>120000</v>
      </c>
      <c r="E13" s="114">
        <v>120000</v>
      </c>
      <c r="F13" s="114">
        <v>0</v>
      </c>
      <c r="G13" s="114">
        <v>0</v>
      </c>
      <c r="H13" s="94" t="s">
        <v>125</v>
      </c>
      <c r="I13" s="133" t="s">
        <v>125</v>
      </c>
    </row>
    <row r="14" spans="1:14" ht="25.75" customHeight="1">
      <c r="A14" s="40">
        <v>4</v>
      </c>
      <c r="B14" s="115" t="s">
        <v>123</v>
      </c>
      <c r="C14" s="112" t="s">
        <v>229</v>
      </c>
      <c r="D14" s="113">
        <f t="shared" si="0"/>
        <v>99000</v>
      </c>
      <c r="E14" s="114">
        <v>90000</v>
      </c>
      <c r="F14" s="114">
        <v>0</v>
      </c>
      <c r="G14" s="114">
        <v>9000</v>
      </c>
      <c r="H14" s="94" t="s">
        <v>125</v>
      </c>
      <c r="I14" s="133" t="s">
        <v>125</v>
      </c>
      <c r="K14" s="107"/>
    </row>
    <row r="15" spans="1:14" ht="25.75" customHeight="1">
      <c r="A15" s="40">
        <v>5</v>
      </c>
      <c r="B15" s="115" t="s">
        <v>207</v>
      </c>
      <c r="C15" s="112" t="s">
        <v>245</v>
      </c>
      <c r="D15" s="113">
        <f t="shared" si="0"/>
        <v>88000</v>
      </c>
      <c r="E15" s="114">
        <v>25000</v>
      </c>
      <c r="F15" s="114">
        <v>55000</v>
      </c>
      <c r="G15" s="114">
        <v>8000</v>
      </c>
      <c r="H15" s="94" t="s">
        <v>125</v>
      </c>
      <c r="I15" s="133" t="s">
        <v>125</v>
      </c>
    </row>
    <row r="16" spans="1:14" ht="25.75" customHeight="1">
      <c r="A16" s="40">
        <v>6</v>
      </c>
      <c r="B16" s="115" t="s">
        <v>176</v>
      </c>
      <c r="C16" s="112" t="s">
        <v>246</v>
      </c>
      <c r="D16" s="113">
        <f t="shared" si="0"/>
        <v>1980</v>
      </c>
      <c r="E16" s="114">
        <v>0</v>
      </c>
      <c r="F16" s="114">
        <v>1800</v>
      </c>
      <c r="G16" s="114">
        <v>180</v>
      </c>
      <c r="H16" s="94" t="s">
        <v>125</v>
      </c>
      <c r="I16" s="133" t="s">
        <v>125</v>
      </c>
    </row>
    <row r="17" spans="1:27" ht="25.75" customHeight="1">
      <c r="A17" s="40">
        <v>7</v>
      </c>
      <c r="B17" s="115" t="s">
        <v>192</v>
      </c>
      <c r="C17" s="112"/>
      <c r="D17" s="113">
        <f t="shared" si="0"/>
        <v>0</v>
      </c>
      <c r="E17" s="114"/>
      <c r="F17" s="114"/>
      <c r="G17" s="114"/>
      <c r="H17" s="94" t="s">
        <v>192</v>
      </c>
      <c r="I17" s="133" t="s">
        <v>192</v>
      </c>
    </row>
    <row r="18" spans="1:27" ht="25.75" customHeight="1">
      <c r="A18" s="40">
        <v>8</v>
      </c>
      <c r="B18" s="115" t="s">
        <v>192</v>
      </c>
      <c r="C18" s="112"/>
      <c r="D18" s="113">
        <f t="shared" si="0"/>
        <v>0</v>
      </c>
      <c r="E18" s="114"/>
      <c r="F18" s="114"/>
      <c r="G18" s="114"/>
      <c r="H18" s="94" t="s">
        <v>192</v>
      </c>
      <c r="I18" s="133" t="s">
        <v>192</v>
      </c>
    </row>
    <row r="19" spans="1:27" ht="25.75" customHeight="1">
      <c r="A19" s="40">
        <v>9</v>
      </c>
      <c r="B19" s="115" t="s">
        <v>192</v>
      </c>
      <c r="C19" s="112"/>
      <c r="D19" s="113">
        <f t="shared" si="0"/>
        <v>0</v>
      </c>
      <c r="E19" s="114"/>
      <c r="F19" s="114"/>
      <c r="G19" s="114"/>
      <c r="H19" s="94" t="s">
        <v>192</v>
      </c>
      <c r="I19" s="133" t="s">
        <v>192</v>
      </c>
    </row>
    <row r="20" spans="1:27" ht="25.75" customHeight="1">
      <c r="A20" s="40">
        <v>10</v>
      </c>
      <c r="B20" s="115" t="s">
        <v>192</v>
      </c>
      <c r="C20" s="112"/>
      <c r="D20" s="113">
        <f t="shared" si="0"/>
        <v>0</v>
      </c>
      <c r="E20" s="114"/>
      <c r="F20" s="114"/>
      <c r="G20" s="114"/>
      <c r="H20" s="94" t="s">
        <v>192</v>
      </c>
      <c r="I20" s="133" t="s">
        <v>192</v>
      </c>
    </row>
    <row r="21" spans="1:27" ht="25.75" customHeight="1">
      <c r="A21" s="40">
        <v>11</v>
      </c>
      <c r="B21" s="115" t="s">
        <v>192</v>
      </c>
      <c r="C21" s="112"/>
      <c r="D21" s="113">
        <f t="shared" si="0"/>
        <v>0</v>
      </c>
      <c r="E21" s="114"/>
      <c r="F21" s="114"/>
      <c r="G21" s="114"/>
      <c r="H21" s="94" t="s">
        <v>192</v>
      </c>
      <c r="I21" s="133" t="s">
        <v>192</v>
      </c>
    </row>
    <row r="22" spans="1:27" ht="25.75" customHeight="1">
      <c r="A22" s="40">
        <v>12</v>
      </c>
      <c r="B22" s="115" t="s">
        <v>192</v>
      </c>
      <c r="C22" s="112"/>
      <c r="D22" s="113">
        <f t="shared" si="0"/>
        <v>0</v>
      </c>
      <c r="E22" s="114"/>
      <c r="F22" s="114"/>
      <c r="G22" s="114"/>
      <c r="H22" s="94" t="s">
        <v>192</v>
      </c>
      <c r="I22" s="133" t="s">
        <v>192</v>
      </c>
    </row>
    <row r="23" spans="1:27" ht="25.75" customHeight="1">
      <c r="A23" s="40">
        <v>13</v>
      </c>
      <c r="B23" s="115" t="s">
        <v>192</v>
      </c>
      <c r="C23" s="112"/>
      <c r="D23" s="113">
        <f t="shared" si="0"/>
        <v>0</v>
      </c>
      <c r="E23" s="114"/>
      <c r="F23" s="114"/>
      <c r="G23" s="114"/>
      <c r="H23" s="94" t="s">
        <v>192</v>
      </c>
      <c r="I23" s="133" t="s">
        <v>192</v>
      </c>
    </row>
    <row r="24" spans="1:27" ht="25.75" customHeight="1">
      <c r="A24" s="116">
        <v>14</v>
      </c>
      <c r="B24" s="115" t="s">
        <v>192</v>
      </c>
      <c r="C24" s="117"/>
      <c r="D24" s="118">
        <f t="shared" si="0"/>
        <v>0</v>
      </c>
      <c r="E24" s="119"/>
      <c r="F24" s="119"/>
      <c r="G24" s="119"/>
      <c r="H24" s="120" t="s">
        <v>192</v>
      </c>
      <c r="I24" s="134" t="s">
        <v>192</v>
      </c>
    </row>
    <row r="25" spans="1:27" ht="25.75" customHeight="1">
      <c r="A25" s="129">
        <v>15</v>
      </c>
      <c r="B25" s="115" t="s">
        <v>192</v>
      </c>
      <c r="C25" s="112"/>
      <c r="D25" s="113">
        <f t="shared" si="0"/>
        <v>0</v>
      </c>
      <c r="E25" s="114"/>
      <c r="F25" s="114"/>
      <c r="G25" s="114"/>
      <c r="H25" s="123" t="s">
        <v>192</v>
      </c>
      <c r="I25" s="132" t="s">
        <v>192</v>
      </c>
    </row>
    <row r="26" spans="1:27" ht="25.75" customHeight="1">
      <c r="A26" s="295" t="s">
        <v>54</v>
      </c>
      <c r="B26" s="296"/>
      <c r="C26" s="297"/>
      <c r="D26" s="111">
        <f>SUM(D11:D25)</f>
        <v>1914980</v>
      </c>
      <c r="E26" s="111">
        <f>SUM(E11:E25)</f>
        <v>1685000</v>
      </c>
      <c r="F26" s="111">
        <f>SUM(F11:F25)</f>
        <v>66800</v>
      </c>
      <c r="G26" s="111">
        <f>SUM(G11:G25)</f>
        <v>163180</v>
      </c>
      <c r="H26" s="121"/>
      <c r="I26" s="122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78" customHeight="1" thickBot="1">
      <c r="A27" s="135" t="s">
        <v>150</v>
      </c>
      <c r="B27" s="324" t="s">
        <v>218</v>
      </c>
      <c r="C27" s="325"/>
      <c r="D27" s="325"/>
      <c r="E27" s="325"/>
      <c r="F27" s="325"/>
      <c r="G27" s="325"/>
      <c r="H27" s="325"/>
      <c r="I27" s="326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25" customHeight="1">
      <c r="A28" s="105"/>
      <c r="B28" s="106"/>
      <c r="C28" s="106"/>
      <c r="D28" s="106"/>
      <c r="E28" s="106"/>
      <c r="F28" s="106"/>
      <c r="G28" s="106"/>
      <c r="H28" s="106"/>
      <c r="I28" s="106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25.75" customHeight="1" thickBot="1">
      <c r="A29" s="25"/>
      <c r="B29" s="25"/>
      <c r="C29" s="25"/>
      <c r="D29" s="25"/>
      <c r="E29" s="25"/>
      <c r="F29" s="26"/>
      <c r="G29" s="26"/>
      <c r="H29" s="26"/>
      <c r="I29" s="27" t="s">
        <v>117</v>
      </c>
      <c r="J29" s="8"/>
      <c r="K29" s="9"/>
      <c r="L29" s="28"/>
      <c r="M29" s="28"/>
      <c r="N29" s="28"/>
    </row>
    <row r="30" spans="1:27" ht="25.75" customHeight="1">
      <c r="A30" s="281" t="s">
        <v>122</v>
      </c>
      <c r="B30" s="282"/>
      <c r="C30" s="282"/>
      <c r="D30" s="282"/>
      <c r="E30" s="282"/>
      <c r="F30" s="282"/>
      <c r="G30" s="282"/>
      <c r="H30" s="282"/>
      <c r="I30" s="283"/>
    </row>
    <row r="31" spans="1:27" s="30" customFormat="1" ht="25.75" customHeight="1">
      <c r="A31" s="284" t="s">
        <v>46</v>
      </c>
      <c r="B31" s="285"/>
      <c r="C31" s="286" t="s">
        <v>249</v>
      </c>
      <c r="D31" s="287"/>
      <c r="E31" s="288"/>
      <c r="F31" s="130" t="s">
        <v>55</v>
      </c>
      <c r="G31" s="286" t="s">
        <v>244</v>
      </c>
      <c r="H31" s="287"/>
      <c r="I31" s="289"/>
    </row>
    <row r="32" spans="1:27" s="30" customFormat="1" ht="25.75" customHeight="1">
      <c r="A32" s="302" t="s">
        <v>172</v>
      </c>
      <c r="B32" s="303"/>
      <c r="C32" s="318" t="s">
        <v>211</v>
      </c>
      <c r="D32" s="319"/>
      <c r="E32" s="320"/>
      <c r="F32" s="304" t="s">
        <v>171</v>
      </c>
      <c r="G32" s="306" t="s">
        <v>213</v>
      </c>
      <c r="H32" s="307"/>
      <c r="I32" s="308"/>
    </row>
    <row r="33" spans="1:9" s="30" customFormat="1" ht="25.75" customHeight="1">
      <c r="A33" s="295"/>
      <c r="B33" s="297"/>
      <c r="C33" s="321"/>
      <c r="D33" s="322"/>
      <c r="E33" s="323"/>
      <c r="F33" s="305"/>
      <c r="G33" s="309"/>
      <c r="H33" s="310"/>
      <c r="I33" s="311"/>
    </row>
    <row r="34" spans="1:9" ht="25.75" customHeight="1">
      <c r="A34" s="284" t="s">
        <v>47</v>
      </c>
      <c r="B34" s="285"/>
      <c r="C34" s="285"/>
      <c r="D34" s="285"/>
      <c r="E34" s="285"/>
      <c r="F34" s="285"/>
      <c r="G34" s="285"/>
      <c r="H34" s="285"/>
      <c r="I34" s="290"/>
    </row>
    <row r="35" spans="1:9" ht="25.75" customHeight="1">
      <c r="A35" s="291" t="s">
        <v>49</v>
      </c>
      <c r="B35" s="298" t="s">
        <v>48</v>
      </c>
      <c r="C35" s="35" t="s">
        <v>6</v>
      </c>
      <c r="D35" s="293" t="s">
        <v>82</v>
      </c>
      <c r="E35" s="31"/>
      <c r="F35" s="32"/>
      <c r="G35" s="33"/>
      <c r="H35" s="300" t="s">
        <v>222</v>
      </c>
      <c r="I35" s="34" t="s">
        <v>116</v>
      </c>
    </row>
    <row r="36" spans="1:9" ht="25.75" customHeight="1">
      <c r="A36" s="292"/>
      <c r="B36" s="299"/>
      <c r="C36" s="35" t="s">
        <v>51</v>
      </c>
      <c r="D36" s="294"/>
      <c r="E36" s="36" t="s">
        <v>83</v>
      </c>
      <c r="F36" s="37" t="s">
        <v>84</v>
      </c>
      <c r="G36" s="37" t="s">
        <v>85</v>
      </c>
      <c r="H36" s="301"/>
      <c r="I36" s="38" t="s">
        <v>53</v>
      </c>
    </row>
    <row r="37" spans="1:9" ht="25.75" customHeight="1">
      <c r="A37" s="39">
        <v>1</v>
      </c>
      <c r="B37" s="115" t="s">
        <v>129</v>
      </c>
      <c r="C37" s="112" t="s">
        <v>237</v>
      </c>
      <c r="D37" s="113">
        <f>SUM(E37:G37)</f>
        <v>198000</v>
      </c>
      <c r="E37" s="114">
        <v>180000</v>
      </c>
      <c r="F37" s="114">
        <v>0</v>
      </c>
      <c r="G37" s="114">
        <v>18000</v>
      </c>
      <c r="H37" s="94" t="s">
        <v>125</v>
      </c>
      <c r="I37" s="132" t="s">
        <v>125</v>
      </c>
    </row>
    <row r="38" spans="1:9" ht="25.75" customHeight="1">
      <c r="A38" s="40">
        <v>2</v>
      </c>
      <c r="B38" s="115" t="s">
        <v>129</v>
      </c>
      <c r="C38" s="112" t="s">
        <v>238</v>
      </c>
      <c r="D38" s="113">
        <f>SUM(E38:G38)</f>
        <v>110000</v>
      </c>
      <c r="E38" s="114">
        <v>100000</v>
      </c>
      <c r="F38" s="114">
        <v>0</v>
      </c>
      <c r="G38" s="114">
        <v>10000</v>
      </c>
      <c r="H38" s="94" t="s">
        <v>125</v>
      </c>
      <c r="I38" s="132" t="s">
        <v>125</v>
      </c>
    </row>
    <row r="39" spans="1:9" ht="25.75" customHeight="1">
      <c r="A39" s="40">
        <v>3</v>
      </c>
      <c r="B39" s="115" t="s">
        <v>192</v>
      </c>
      <c r="C39" s="112"/>
      <c r="D39" s="113">
        <f t="shared" ref="D39:D51" si="1">SUM(E39:G39)</f>
        <v>0</v>
      </c>
      <c r="E39" s="114"/>
      <c r="F39" s="114"/>
      <c r="G39" s="114"/>
      <c r="H39" s="94" t="s">
        <v>192</v>
      </c>
      <c r="I39" s="132" t="s">
        <v>192</v>
      </c>
    </row>
    <row r="40" spans="1:9" ht="25.75" customHeight="1">
      <c r="A40" s="40">
        <v>4</v>
      </c>
      <c r="B40" s="115" t="s">
        <v>192</v>
      </c>
      <c r="C40" s="112"/>
      <c r="D40" s="113">
        <f t="shared" si="1"/>
        <v>0</v>
      </c>
      <c r="E40" s="114"/>
      <c r="F40" s="114"/>
      <c r="G40" s="114"/>
      <c r="H40" s="94" t="s">
        <v>192</v>
      </c>
      <c r="I40" s="132" t="s">
        <v>192</v>
      </c>
    </row>
    <row r="41" spans="1:9" ht="25.75" customHeight="1">
      <c r="A41" s="40">
        <v>5</v>
      </c>
      <c r="B41" s="115" t="s">
        <v>192</v>
      </c>
      <c r="C41" s="112"/>
      <c r="D41" s="113">
        <f t="shared" si="1"/>
        <v>0</v>
      </c>
      <c r="E41" s="114"/>
      <c r="F41" s="114"/>
      <c r="G41" s="114"/>
      <c r="H41" s="94" t="s">
        <v>192</v>
      </c>
      <c r="I41" s="132" t="s">
        <v>192</v>
      </c>
    </row>
    <row r="42" spans="1:9" ht="25.75" customHeight="1">
      <c r="A42" s="40">
        <v>6</v>
      </c>
      <c r="B42" s="115" t="s">
        <v>192</v>
      </c>
      <c r="C42" s="112"/>
      <c r="D42" s="113">
        <f t="shared" si="1"/>
        <v>0</v>
      </c>
      <c r="E42" s="114"/>
      <c r="F42" s="114"/>
      <c r="G42" s="114"/>
      <c r="H42" s="94" t="s">
        <v>192</v>
      </c>
      <c r="I42" s="132" t="s">
        <v>192</v>
      </c>
    </row>
    <row r="43" spans="1:9" ht="25.75" customHeight="1">
      <c r="A43" s="40">
        <v>7</v>
      </c>
      <c r="B43" s="115" t="s">
        <v>192</v>
      </c>
      <c r="C43" s="112"/>
      <c r="D43" s="113">
        <f t="shared" si="1"/>
        <v>0</v>
      </c>
      <c r="E43" s="114"/>
      <c r="F43" s="114"/>
      <c r="G43" s="114"/>
      <c r="H43" s="94" t="s">
        <v>192</v>
      </c>
      <c r="I43" s="132" t="s">
        <v>192</v>
      </c>
    </row>
    <row r="44" spans="1:9" ht="25.75" customHeight="1">
      <c r="A44" s="40">
        <v>8</v>
      </c>
      <c r="B44" s="115" t="s">
        <v>192</v>
      </c>
      <c r="C44" s="112"/>
      <c r="D44" s="113">
        <f t="shared" si="1"/>
        <v>0</v>
      </c>
      <c r="E44" s="114"/>
      <c r="F44" s="114"/>
      <c r="G44" s="114"/>
      <c r="H44" s="94" t="s">
        <v>192</v>
      </c>
      <c r="I44" s="132" t="s">
        <v>192</v>
      </c>
    </row>
    <row r="45" spans="1:9" ht="25.75" customHeight="1">
      <c r="A45" s="40">
        <v>9</v>
      </c>
      <c r="B45" s="115" t="s">
        <v>192</v>
      </c>
      <c r="C45" s="112"/>
      <c r="D45" s="113">
        <f t="shared" si="1"/>
        <v>0</v>
      </c>
      <c r="E45" s="114"/>
      <c r="F45" s="114"/>
      <c r="G45" s="114"/>
      <c r="H45" s="94" t="s">
        <v>192</v>
      </c>
      <c r="I45" s="132" t="s">
        <v>192</v>
      </c>
    </row>
    <row r="46" spans="1:9" ht="25.75" customHeight="1">
      <c r="A46" s="40">
        <v>10</v>
      </c>
      <c r="B46" s="115" t="s">
        <v>192</v>
      </c>
      <c r="C46" s="112"/>
      <c r="D46" s="113">
        <f t="shared" si="1"/>
        <v>0</v>
      </c>
      <c r="E46" s="114"/>
      <c r="F46" s="114"/>
      <c r="G46" s="114"/>
      <c r="H46" s="94" t="s">
        <v>192</v>
      </c>
      <c r="I46" s="132" t="s">
        <v>192</v>
      </c>
    </row>
    <row r="47" spans="1:9" ht="25.75" customHeight="1">
      <c r="A47" s="40">
        <v>11</v>
      </c>
      <c r="B47" s="115" t="s">
        <v>192</v>
      </c>
      <c r="C47" s="112"/>
      <c r="D47" s="113">
        <f t="shared" si="1"/>
        <v>0</v>
      </c>
      <c r="E47" s="114"/>
      <c r="F47" s="114"/>
      <c r="G47" s="114"/>
      <c r="H47" s="94" t="s">
        <v>192</v>
      </c>
      <c r="I47" s="132" t="s">
        <v>192</v>
      </c>
    </row>
    <row r="48" spans="1:9" ht="25.75" customHeight="1">
      <c r="A48" s="40">
        <v>12</v>
      </c>
      <c r="B48" s="115" t="s">
        <v>192</v>
      </c>
      <c r="C48" s="112"/>
      <c r="D48" s="113">
        <f t="shared" si="1"/>
        <v>0</v>
      </c>
      <c r="E48" s="114"/>
      <c r="F48" s="114"/>
      <c r="G48" s="114"/>
      <c r="H48" s="94" t="s">
        <v>192</v>
      </c>
      <c r="I48" s="132" t="s">
        <v>192</v>
      </c>
    </row>
    <row r="49" spans="1:27" ht="25.75" customHeight="1">
      <c r="A49" s="40">
        <v>13</v>
      </c>
      <c r="B49" s="115" t="s">
        <v>192</v>
      </c>
      <c r="C49" s="112"/>
      <c r="D49" s="113">
        <f t="shared" si="1"/>
        <v>0</v>
      </c>
      <c r="E49" s="114"/>
      <c r="F49" s="114"/>
      <c r="G49" s="114"/>
      <c r="H49" s="94" t="s">
        <v>192</v>
      </c>
      <c r="I49" s="132" t="s">
        <v>192</v>
      </c>
    </row>
    <row r="50" spans="1:27" ht="25.75" customHeight="1">
      <c r="A50" s="116">
        <v>14</v>
      </c>
      <c r="B50" s="115" t="s">
        <v>192</v>
      </c>
      <c r="C50" s="112"/>
      <c r="D50" s="113">
        <f t="shared" si="1"/>
        <v>0</v>
      </c>
      <c r="E50" s="114"/>
      <c r="F50" s="114"/>
      <c r="G50" s="114"/>
      <c r="H50" s="120" t="s">
        <v>192</v>
      </c>
      <c r="I50" s="132" t="s">
        <v>192</v>
      </c>
    </row>
    <row r="51" spans="1:27" ht="25.75" customHeight="1">
      <c r="A51" s="129">
        <v>15</v>
      </c>
      <c r="B51" s="115" t="s">
        <v>192</v>
      </c>
      <c r="C51" s="112"/>
      <c r="D51" s="113">
        <f t="shared" si="1"/>
        <v>0</v>
      </c>
      <c r="E51" s="114"/>
      <c r="F51" s="114"/>
      <c r="G51" s="114"/>
      <c r="H51" s="123" t="s">
        <v>192</v>
      </c>
      <c r="I51" s="132" t="s">
        <v>192</v>
      </c>
    </row>
    <row r="52" spans="1:27" ht="25.75" customHeight="1">
      <c r="A52" s="295" t="s">
        <v>54</v>
      </c>
      <c r="B52" s="296"/>
      <c r="C52" s="297"/>
      <c r="D52" s="111">
        <f>SUM(D37:D51)</f>
        <v>308000</v>
      </c>
      <c r="E52" s="111">
        <f>SUM(E37:E51)</f>
        <v>280000</v>
      </c>
      <c r="F52" s="111">
        <f>SUM(F37:F51)</f>
        <v>0</v>
      </c>
      <c r="G52" s="111">
        <f>SUM(G37:G51)</f>
        <v>28000</v>
      </c>
      <c r="H52" s="121"/>
      <c r="I52" s="122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ht="78" customHeight="1" thickBot="1">
      <c r="A53" s="135" t="s">
        <v>173</v>
      </c>
      <c r="B53" s="278" t="s">
        <v>219</v>
      </c>
      <c r="C53" s="279"/>
      <c r="D53" s="279"/>
      <c r="E53" s="279"/>
      <c r="F53" s="279"/>
      <c r="G53" s="279"/>
      <c r="H53" s="279"/>
      <c r="I53" s="280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25.75" customHeight="1">
      <c r="A54" s="25"/>
      <c r="B54" s="25"/>
      <c r="C54" s="25"/>
      <c r="D54" s="25"/>
      <c r="E54" s="25"/>
      <c r="F54" s="26"/>
      <c r="G54" s="26"/>
      <c r="H54" s="26"/>
      <c r="I54" s="27"/>
      <c r="J54" s="8"/>
      <c r="K54" s="9"/>
      <c r="L54" s="28"/>
      <c r="M54" s="28"/>
      <c r="N54" s="28"/>
    </row>
    <row r="55" spans="1:27" ht="25.75" customHeight="1" thickBot="1">
      <c r="A55" s="25"/>
      <c r="B55" s="25"/>
      <c r="C55" s="25"/>
      <c r="D55" s="25"/>
      <c r="E55" s="25"/>
      <c r="F55" s="26"/>
      <c r="G55" s="26"/>
      <c r="H55" s="26"/>
      <c r="I55" s="27" t="s">
        <v>118</v>
      </c>
      <c r="J55" s="8"/>
      <c r="K55" s="9"/>
      <c r="L55" s="28"/>
      <c r="M55" s="28"/>
      <c r="N55" s="28"/>
    </row>
    <row r="56" spans="1:27" ht="25.75" customHeight="1">
      <c r="A56" s="281" t="s">
        <v>109</v>
      </c>
      <c r="B56" s="282"/>
      <c r="C56" s="282"/>
      <c r="D56" s="282"/>
      <c r="E56" s="282"/>
      <c r="F56" s="282"/>
      <c r="G56" s="282"/>
      <c r="H56" s="282"/>
      <c r="I56" s="283"/>
    </row>
    <row r="57" spans="1:27" s="30" customFormat="1" ht="25.75" customHeight="1">
      <c r="A57" s="284" t="s">
        <v>46</v>
      </c>
      <c r="B57" s="285"/>
      <c r="C57" s="286"/>
      <c r="D57" s="287"/>
      <c r="E57" s="288"/>
      <c r="F57" s="130" t="s">
        <v>55</v>
      </c>
      <c r="G57" s="286" t="s">
        <v>161</v>
      </c>
      <c r="H57" s="287"/>
      <c r="I57" s="289"/>
    </row>
    <row r="58" spans="1:27" s="30" customFormat="1" ht="25.75" customHeight="1">
      <c r="A58" s="302" t="s">
        <v>172</v>
      </c>
      <c r="B58" s="303"/>
      <c r="C58" s="318" t="s">
        <v>211</v>
      </c>
      <c r="D58" s="319"/>
      <c r="E58" s="320"/>
      <c r="F58" s="304" t="s">
        <v>171</v>
      </c>
      <c r="G58" s="306" t="s">
        <v>192</v>
      </c>
      <c r="H58" s="307"/>
      <c r="I58" s="308"/>
    </row>
    <row r="59" spans="1:27" s="30" customFormat="1" ht="25.75" customHeight="1">
      <c r="A59" s="295"/>
      <c r="B59" s="297"/>
      <c r="C59" s="321"/>
      <c r="D59" s="322"/>
      <c r="E59" s="323"/>
      <c r="F59" s="305"/>
      <c r="G59" s="309"/>
      <c r="H59" s="310"/>
      <c r="I59" s="311"/>
    </row>
    <row r="60" spans="1:27" ht="25.75" customHeight="1">
      <c r="A60" s="284" t="s">
        <v>47</v>
      </c>
      <c r="B60" s="285"/>
      <c r="C60" s="285"/>
      <c r="D60" s="285"/>
      <c r="E60" s="285"/>
      <c r="F60" s="285"/>
      <c r="G60" s="285"/>
      <c r="H60" s="285"/>
      <c r="I60" s="290"/>
    </row>
    <row r="61" spans="1:27" ht="25.75" customHeight="1">
      <c r="A61" s="291" t="s">
        <v>49</v>
      </c>
      <c r="B61" s="298" t="s">
        <v>48</v>
      </c>
      <c r="C61" s="35" t="s">
        <v>6</v>
      </c>
      <c r="D61" s="293" t="s">
        <v>82</v>
      </c>
      <c r="E61" s="31"/>
      <c r="F61" s="32"/>
      <c r="G61" s="33"/>
      <c r="H61" s="300" t="s">
        <v>222</v>
      </c>
      <c r="I61" s="34" t="s">
        <v>116</v>
      </c>
    </row>
    <row r="62" spans="1:27" ht="25.75" customHeight="1">
      <c r="A62" s="292"/>
      <c r="B62" s="299"/>
      <c r="C62" s="35" t="s">
        <v>51</v>
      </c>
      <c r="D62" s="294"/>
      <c r="E62" s="36" t="s">
        <v>83</v>
      </c>
      <c r="F62" s="37" t="s">
        <v>84</v>
      </c>
      <c r="G62" s="37" t="s">
        <v>85</v>
      </c>
      <c r="H62" s="301"/>
      <c r="I62" s="38" t="s">
        <v>53</v>
      </c>
    </row>
    <row r="63" spans="1:27" ht="25.75" customHeight="1">
      <c r="A63" s="129">
        <v>1</v>
      </c>
      <c r="B63" s="115" t="s">
        <v>192</v>
      </c>
      <c r="C63" s="112"/>
      <c r="D63" s="113">
        <f>SUM(E63:G63)</f>
        <v>0</v>
      </c>
      <c r="E63" s="114"/>
      <c r="F63" s="114"/>
      <c r="G63" s="114"/>
      <c r="H63" s="94" t="s">
        <v>192</v>
      </c>
      <c r="I63" s="132" t="s">
        <v>192</v>
      </c>
    </row>
    <row r="64" spans="1:27" ht="25.75" customHeight="1">
      <c r="A64" s="129">
        <v>2</v>
      </c>
      <c r="B64" s="115" t="s">
        <v>192</v>
      </c>
      <c r="C64" s="112"/>
      <c r="D64" s="113">
        <f t="shared" ref="D64:D77" si="2">SUM(E64:G64)</f>
        <v>0</v>
      </c>
      <c r="E64" s="114"/>
      <c r="F64" s="114"/>
      <c r="G64" s="114"/>
      <c r="H64" s="94" t="s">
        <v>192</v>
      </c>
      <c r="I64" s="132" t="s">
        <v>192</v>
      </c>
    </row>
    <row r="65" spans="1:27" ht="25.75" customHeight="1">
      <c r="A65" s="129">
        <v>3</v>
      </c>
      <c r="B65" s="115" t="s">
        <v>192</v>
      </c>
      <c r="C65" s="112"/>
      <c r="D65" s="113">
        <f t="shared" si="2"/>
        <v>0</v>
      </c>
      <c r="E65" s="114"/>
      <c r="F65" s="114"/>
      <c r="G65" s="114"/>
      <c r="H65" s="94" t="s">
        <v>192</v>
      </c>
      <c r="I65" s="132" t="s">
        <v>192</v>
      </c>
    </row>
    <row r="66" spans="1:27" ht="25.75" customHeight="1">
      <c r="A66" s="129">
        <v>4</v>
      </c>
      <c r="B66" s="115" t="s">
        <v>192</v>
      </c>
      <c r="C66" s="112"/>
      <c r="D66" s="113">
        <f t="shared" si="2"/>
        <v>0</v>
      </c>
      <c r="E66" s="114"/>
      <c r="F66" s="114"/>
      <c r="G66" s="114"/>
      <c r="H66" s="94" t="s">
        <v>192</v>
      </c>
      <c r="I66" s="132" t="s">
        <v>192</v>
      </c>
    </row>
    <row r="67" spans="1:27" ht="25.75" customHeight="1">
      <c r="A67" s="129">
        <v>5</v>
      </c>
      <c r="B67" s="115" t="s">
        <v>192</v>
      </c>
      <c r="C67" s="112"/>
      <c r="D67" s="113">
        <f t="shared" si="2"/>
        <v>0</v>
      </c>
      <c r="E67" s="114"/>
      <c r="F67" s="114"/>
      <c r="G67" s="114"/>
      <c r="H67" s="94" t="s">
        <v>192</v>
      </c>
      <c r="I67" s="132" t="s">
        <v>192</v>
      </c>
    </row>
    <row r="68" spans="1:27" ht="25.75" customHeight="1">
      <c r="A68" s="129">
        <v>6</v>
      </c>
      <c r="B68" s="115" t="s">
        <v>192</v>
      </c>
      <c r="C68" s="112"/>
      <c r="D68" s="113">
        <f t="shared" si="2"/>
        <v>0</v>
      </c>
      <c r="E68" s="114"/>
      <c r="F68" s="114"/>
      <c r="G68" s="114"/>
      <c r="H68" s="94" t="s">
        <v>192</v>
      </c>
      <c r="I68" s="132" t="s">
        <v>192</v>
      </c>
    </row>
    <row r="69" spans="1:27" ht="25.75" customHeight="1">
      <c r="A69" s="129">
        <v>7</v>
      </c>
      <c r="B69" s="115" t="s">
        <v>192</v>
      </c>
      <c r="C69" s="112"/>
      <c r="D69" s="113">
        <f t="shared" si="2"/>
        <v>0</v>
      </c>
      <c r="E69" s="114"/>
      <c r="F69" s="114"/>
      <c r="G69" s="114"/>
      <c r="H69" s="94" t="s">
        <v>192</v>
      </c>
      <c r="I69" s="132" t="s">
        <v>192</v>
      </c>
    </row>
    <row r="70" spans="1:27" ht="25.75" customHeight="1">
      <c r="A70" s="129">
        <v>8</v>
      </c>
      <c r="B70" s="115" t="s">
        <v>192</v>
      </c>
      <c r="C70" s="112"/>
      <c r="D70" s="113">
        <f t="shared" si="2"/>
        <v>0</v>
      </c>
      <c r="E70" s="114"/>
      <c r="F70" s="114"/>
      <c r="G70" s="114"/>
      <c r="H70" s="94" t="s">
        <v>192</v>
      </c>
      <c r="I70" s="132" t="s">
        <v>192</v>
      </c>
    </row>
    <row r="71" spans="1:27" ht="25.75" customHeight="1">
      <c r="A71" s="129">
        <v>9</v>
      </c>
      <c r="B71" s="115" t="s">
        <v>192</v>
      </c>
      <c r="C71" s="112"/>
      <c r="D71" s="113">
        <f t="shared" si="2"/>
        <v>0</v>
      </c>
      <c r="E71" s="114"/>
      <c r="F71" s="114"/>
      <c r="G71" s="114"/>
      <c r="H71" s="94" t="s">
        <v>192</v>
      </c>
      <c r="I71" s="132" t="s">
        <v>192</v>
      </c>
    </row>
    <row r="72" spans="1:27" ht="25.75" customHeight="1">
      <c r="A72" s="129">
        <v>10</v>
      </c>
      <c r="B72" s="115" t="s">
        <v>192</v>
      </c>
      <c r="C72" s="112"/>
      <c r="D72" s="113">
        <f t="shared" si="2"/>
        <v>0</v>
      </c>
      <c r="E72" s="114"/>
      <c r="F72" s="114"/>
      <c r="G72" s="114"/>
      <c r="H72" s="94" t="s">
        <v>192</v>
      </c>
      <c r="I72" s="132" t="s">
        <v>192</v>
      </c>
    </row>
    <row r="73" spans="1:27" ht="25.75" customHeight="1">
      <c r="A73" s="129">
        <v>11</v>
      </c>
      <c r="B73" s="115" t="s">
        <v>192</v>
      </c>
      <c r="C73" s="112"/>
      <c r="D73" s="113">
        <f t="shared" si="2"/>
        <v>0</v>
      </c>
      <c r="E73" s="114"/>
      <c r="F73" s="114"/>
      <c r="G73" s="114"/>
      <c r="H73" s="94" t="s">
        <v>192</v>
      </c>
      <c r="I73" s="132" t="s">
        <v>192</v>
      </c>
    </row>
    <row r="74" spans="1:27" ht="25.75" customHeight="1">
      <c r="A74" s="129">
        <v>12</v>
      </c>
      <c r="B74" s="115" t="s">
        <v>192</v>
      </c>
      <c r="C74" s="112"/>
      <c r="D74" s="113">
        <f t="shared" si="2"/>
        <v>0</v>
      </c>
      <c r="E74" s="114"/>
      <c r="F74" s="114"/>
      <c r="G74" s="114"/>
      <c r="H74" s="94" t="s">
        <v>192</v>
      </c>
      <c r="I74" s="132" t="s">
        <v>192</v>
      </c>
    </row>
    <row r="75" spans="1:27" ht="25.75" customHeight="1">
      <c r="A75" s="129">
        <v>13</v>
      </c>
      <c r="B75" s="115" t="s">
        <v>192</v>
      </c>
      <c r="C75" s="112"/>
      <c r="D75" s="113">
        <f t="shared" si="2"/>
        <v>0</v>
      </c>
      <c r="E75" s="114"/>
      <c r="F75" s="114"/>
      <c r="G75" s="114"/>
      <c r="H75" s="94" t="s">
        <v>192</v>
      </c>
      <c r="I75" s="132" t="s">
        <v>192</v>
      </c>
    </row>
    <row r="76" spans="1:27" ht="25.75" customHeight="1">
      <c r="A76" s="129">
        <v>14</v>
      </c>
      <c r="B76" s="115" t="s">
        <v>192</v>
      </c>
      <c r="C76" s="112"/>
      <c r="D76" s="113">
        <f t="shared" si="2"/>
        <v>0</v>
      </c>
      <c r="E76" s="114"/>
      <c r="F76" s="114"/>
      <c r="G76" s="114"/>
      <c r="H76" s="120" t="s">
        <v>192</v>
      </c>
      <c r="I76" s="132" t="s">
        <v>192</v>
      </c>
    </row>
    <row r="77" spans="1:27" ht="25.75" customHeight="1">
      <c r="A77" s="129">
        <v>15</v>
      </c>
      <c r="B77" s="115" t="s">
        <v>192</v>
      </c>
      <c r="C77" s="112"/>
      <c r="D77" s="113">
        <f t="shared" si="2"/>
        <v>0</v>
      </c>
      <c r="E77" s="114"/>
      <c r="F77" s="114"/>
      <c r="G77" s="114"/>
      <c r="H77" s="123" t="s">
        <v>192</v>
      </c>
      <c r="I77" s="132" t="s">
        <v>192</v>
      </c>
    </row>
    <row r="78" spans="1:27" ht="25.75" customHeight="1">
      <c r="A78" s="284" t="s">
        <v>54</v>
      </c>
      <c r="B78" s="285"/>
      <c r="C78" s="285"/>
      <c r="D78" s="124">
        <f>SUM(D63:D77)</f>
        <v>0</v>
      </c>
      <c r="E78" s="124">
        <f>SUM(E63:E77)</f>
        <v>0</v>
      </c>
      <c r="F78" s="124">
        <f>SUM(F63:F77)</f>
        <v>0</v>
      </c>
      <c r="G78" s="124">
        <f>SUM(G63:G77)</f>
        <v>0</v>
      </c>
      <c r="H78" s="125"/>
      <c r="I78" s="136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spans="1:27" ht="78" customHeight="1" thickBot="1">
      <c r="A79" s="135" t="s">
        <v>173</v>
      </c>
      <c r="B79" s="278" t="s">
        <v>174</v>
      </c>
      <c r="C79" s="279"/>
      <c r="D79" s="279"/>
      <c r="E79" s="279"/>
      <c r="F79" s="279"/>
      <c r="G79" s="279"/>
      <c r="H79" s="279"/>
      <c r="I79" s="280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spans="1:27" ht="25.75" customHeight="1">
      <c r="A80" s="25"/>
      <c r="B80" s="25"/>
      <c r="C80" s="25"/>
      <c r="D80" s="25"/>
      <c r="E80" s="25"/>
      <c r="F80" s="26"/>
      <c r="G80" s="26"/>
      <c r="H80" s="26"/>
      <c r="I80" s="27"/>
      <c r="J80" s="8"/>
      <c r="K80" s="9"/>
      <c r="L80" s="28"/>
      <c r="M80" s="28"/>
      <c r="N80" s="28"/>
    </row>
    <row r="81" spans="1:14" ht="25.75" customHeight="1" thickBot="1">
      <c r="A81" s="25"/>
      <c r="B81" s="25"/>
      <c r="C81" s="25"/>
      <c r="D81" s="25"/>
      <c r="E81" s="25"/>
      <c r="F81" s="26"/>
      <c r="G81" s="26"/>
      <c r="H81" s="26"/>
      <c r="I81" s="27" t="s">
        <v>119</v>
      </c>
      <c r="J81" s="8"/>
      <c r="K81" s="9"/>
      <c r="L81" s="28"/>
      <c r="M81" s="28"/>
      <c r="N81" s="28"/>
    </row>
    <row r="82" spans="1:14" ht="25.75" customHeight="1">
      <c r="A82" s="281" t="s">
        <v>109</v>
      </c>
      <c r="B82" s="282"/>
      <c r="C82" s="282"/>
      <c r="D82" s="282"/>
      <c r="E82" s="282"/>
      <c r="F82" s="282"/>
      <c r="G82" s="282"/>
      <c r="H82" s="282"/>
      <c r="I82" s="283"/>
    </row>
    <row r="83" spans="1:14" s="30" customFormat="1" ht="25.75" customHeight="1">
      <c r="A83" s="284" t="s">
        <v>46</v>
      </c>
      <c r="B83" s="285"/>
      <c r="C83" s="286"/>
      <c r="D83" s="287"/>
      <c r="E83" s="288"/>
      <c r="F83" s="130" t="s">
        <v>55</v>
      </c>
      <c r="G83" s="286" t="s">
        <v>161</v>
      </c>
      <c r="H83" s="287"/>
      <c r="I83" s="289"/>
    </row>
    <row r="84" spans="1:14" s="30" customFormat="1" ht="25.75" customHeight="1">
      <c r="A84" s="302" t="s">
        <v>172</v>
      </c>
      <c r="B84" s="303"/>
      <c r="C84" s="318" t="s">
        <v>211</v>
      </c>
      <c r="D84" s="319"/>
      <c r="E84" s="320"/>
      <c r="F84" s="304" t="s">
        <v>171</v>
      </c>
      <c r="G84" s="306" t="s">
        <v>192</v>
      </c>
      <c r="H84" s="307"/>
      <c r="I84" s="308"/>
    </row>
    <row r="85" spans="1:14" s="30" customFormat="1" ht="25.75" customHeight="1">
      <c r="A85" s="295"/>
      <c r="B85" s="297"/>
      <c r="C85" s="321"/>
      <c r="D85" s="322"/>
      <c r="E85" s="323"/>
      <c r="F85" s="305"/>
      <c r="G85" s="309"/>
      <c r="H85" s="310"/>
      <c r="I85" s="311"/>
    </row>
    <row r="86" spans="1:14" ht="25.75" customHeight="1">
      <c r="A86" s="284" t="s">
        <v>47</v>
      </c>
      <c r="B86" s="285"/>
      <c r="C86" s="285"/>
      <c r="D86" s="285"/>
      <c r="E86" s="285"/>
      <c r="F86" s="285"/>
      <c r="G86" s="285"/>
      <c r="H86" s="285"/>
      <c r="I86" s="290"/>
    </row>
    <row r="87" spans="1:14" ht="25.75" customHeight="1">
      <c r="A87" s="291" t="s">
        <v>49</v>
      </c>
      <c r="B87" s="298" t="s">
        <v>48</v>
      </c>
      <c r="C87" s="35" t="s">
        <v>6</v>
      </c>
      <c r="D87" s="293" t="s">
        <v>82</v>
      </c>
      <c r="E87" s="31"/>
      <c r="F87" s="32"/>
      <c r="G87" s="33"/>
      <c r="H87" s="300" t="s">
        <v>222</v>
      </c>
      <c r="I87" s="34" t="s">
        <v>116</v>
      </c>
    </row>
    <row r="88" spans="1:14" ht="25.75" customHeight="1">
      <c r="A88" s="292"/>
      <c r="B88" s="299"/>
      <c r="C88" s="35" t="s">
        <v>51</v>
      </c>
      <c r="D88" s="294"/>
      <c r="E88" s="36" t="s">
        <v>83</v>
      </c>
      <c r="F88" s="37" t="s">
        <v>84</v>
      </c>
      <c r="G88" s="37" t="s">
        <v>85</v>
      </c>
      <c r="H88" s="301"/>
      <c r="I88" s="38" t="s">
        <v>53</v>
      </c>
    </row>
    <row r="89" spans="1:14" ht="25.75" customHeight="1">
      <c r="A89" s="129">
        <v>1</v>
      </c>
      <c r="B89" s="115" t="s">
        <v>192</v>
      </c>
      <c r="C89" s="112"/>
      <c r="D89" s="113">
        <f>SUM(E89:G89)</f>
        <v>0</v>
      </c>
      <c r="E89" s="114"/>
      <c r="F89" s="114"/>
      <c r="G89" s="114"/>
      <c r="H89" s="94" t="s">
        <v>192</v>
      </c>
      <c r="I89" s="132" t="s">
        <v>192</v>
      </c>
    </row>
    <row r="90" spans="1:14" ht="25.75" customHeight="1">
      <c r="A90" s="129">
        <v>2</v>
      </c>
      <c r="B90" s="115" t="s">
        <v>192</v>
      </c>
      <c r="C90" s="112"/>
      <c r="D90" s="113">
        <f t="shared" ref="D90:D103" si="3">SUM(E90:G90)</f>
        <v>0</v>
      </c>
      <c r="E90" s="114"/>
      <c r="F90" s="114"/>
      <c r="G90" s="114"/>
      <c r="H90" s="94" t="s">
        <v>192</v>
      </c>
      <c r="I90" s="132" t="s">
        <v>192</v>
      </c>
    </row>
    <row r="91" spans="1:14" ht="25.75" customHeight="1">
      <c r="A91" s="129">
        <v>3</v>
      </c>
      <c r="B91" s="115" t="s">
        <v>192</v>
      </c>
      <c r="C91" s="112"/>
      <c r="D91" s="113">
        <f t="shared" si="3"/>
        <v>0</v>
      </c>
      <c r="E91" s="114"/>
      <c r="F91" s="114"/>
      <c r="G91" s="114"/>
      <c r="H91" s="94" t="s">
        <v>192</v>
      </c>
      <c r="I91" s="132" t="s">
        <v>192</v>
      </c>
    </row>
    <row r="92" spans="1:14" ht="25.75" customHeight="1">
      <c r="A92" s="129">
        <v>4</v>
      </c>
      <c r="B92" s="115" t="s">
        <v>192</v>
      </c>
      <c r="C92" s="112"/>
      <c r="D92" s="113">
        <f t="shared" si="3"/>
        <v>0</v>
      </c>
      <c r="E92" s="114"/>
      <c r="F92" s="114"/>
      <c r="G92" s="114"/>
      <c r="H92" s="94" t="s">
        <v>192</v>
      </c>
      <c r="I92" s="132" t="s">
        <v>192</v>
      </c>
    </row>
    <row r="93" spans="1:14" ht="25.75" customHeight="1">
      <c r="A93" s="129">
        <v>5</v>
      </c>
      <c r="B93" s="115" t="s">
        <v>192</v>
      </c>
      <c r="C93" s="112"/>
      <c r="D93" s="113">
        <f t="shared" si="3"/>
        <v>0</v>
      </c>
      <c r="E93" s="114"/>
      <c r="F93" s="114"/>
      <c r="G93" s="114"/>
      <c r="H93" s="94" t="s">
        <v>192</v>
      </c>
      <c r="I93" s="132" t="s">
        <v>192</v>
      </c>
    </row>
    <row r="94" spans="1:14" ht="25.75" customHeight="1">
      <c r="A94" s="129">
        <v>6</v>
      </c>
      <c r="B94" s="115" t="s">
        <v>192</v>
      </c>
      <c r="C94" s="112"/>
      <c r="D94" s="113">
        <f t="shared" si="3"/>
        <v>0</v>
      </c>
      <c r="E94" s="114"/>
      <c r="F94" s="114"/>
      <c r="G94" s="114"/>
      <c r="H94" s="94" t="s">
        <v>192</v>
      </c>
      <c r="I94" s="132" t="s">
        <v>192</v>
      </c>
    </row>
    <row r="95" spans="1:14" ht="25.75" customHeight="1">
      <c r="A95" s="129">
        <v>7</v>
      </c>
      <c r="B95" s="115" t="s">
        <v>192</v>
      </c>
      <c r="C95" s="112"/>
      <c r="D95" s="113">
        <f t="shared" si="3"/>
        <v>0</v>
      </c>
      <c r="E95" s="114"/>
      <c r="F95" s="114"/>
      <c r="G95" s="114"/>
      <c r="H95" s="94" t="s">
        <v>192</v>
      </c>
      <c r="I95" s="132" t="s">
        <v>192</v>
      </c>
    </row>
    <row r="96" spans="1:14" ht="25.75" customHeight="1">
      <c r="A96" s="129">
        <v>8</v>
      </c>
      <c r="B96" s="115" t="s">
        <v>192</v>
      </c>
      <c r="C96" s="112"/>
      <c r="D96" s="113">
        <f t="shared" si="3"/>
        <v>0</v>
      </c>
      <c r="E96" s="114"/>
      <c r="F96" s="114"/>
      <c r="G96" s="114"/>
      <c r="H96" s="94" t="s">
        <v>192</v>
      </c>
      <c r="I96" s="132" t="s">
        <v>192</v>
      </c>
    </row>
    <row r="97" spans="1:27" ht="25.75" customHeight="1">
      <c r="A97" s="129">
        <v>9</v>
      </c>
      <c r="B97" s="115" t="s">
        <v>192</v>
      </c>
      <c r="C97" s="112"/>
      <c r="D97" s="113">
        <f t="shared" si="3"/>
        <v>0</v>
      </c>
      <c r="E97" s="114"/>
      <c r="F97" s="114"/>
      <c r="G97" s="114"/>
      <c r="H97" s="94" t="s">
        <v>192</v>
      </c>
      <c r="I97" s="132" t="s">
        <v>192</v>
      </c>
    </row>
    <row r="98" spans="1:27" ht="25.75" customHeight="1">
      <c r="A98" s="129">
        <v>10</v>
      </c>
      <c r="B98" s="115" t="s">
        <v>192</v>
      </c>
      <c r="C98" s="112"/>
      <c r="D98" s="113">
        <f t="shared" si="3"/>
        <v>0</v>
      </c>
      <c r="E98" s="114"/>
      <c r="F98" s="114"/>
      <c r="G98" s="114"/>
      <c r="H98" s="94" t="s">
        <v>192</v>
      </c>
      <c r="I98" s="132" t="s">
        <v>192</v>
      </c>
    </row>
    <row r="99" spans="1:27" ht="25.75" customHeight="1">
      <c r="A99" s="129">
        <v>11</v>
      </c>
      <c r="B99" s="115" t="s">
        <v>192</v>
      </c>
      <c r="C99" s="112"/>
      <c r="D99" s="113">
        <f t="shared" si="3"/>
        <v>0</v>
      </c>
      <c r="E99" s="114"/>
      <c r="F99" s="114"/>
      <c r="G99" s="114"/>
      <c r="H99" s="94" t="s">
        <v>192</v>
      </c>
      <c r="I99" s="132" t="s">
        <v>192</v>
      </c>
    </row>
    <row r="100" spans="1:27" ht="25.75" customHeight="1">
      <c r="A100" s="129">
        <v>12</v>
      </c>
      <c r="B100" s="115" t="s">
        <v>192</v>
      </c>
      <c r="C100" s="112"/>
      <c r="D100" s="113">
        <f t="shared" si="3"/>
        <v>0</v>
      </c>
      <c r="E100" s="114"/>
      <c r="F100" s="114"/>
      <c r="G100" s="114"/>
      <c r="H100" s="94" t="s">
        <v>192</v>
      </c>
      <c r="I100" s="132" t="s">
        <v>192</v>
      </c>
    </row>
    <row r="101" spans="1:27" ht="25.75" customHeight="1">
      <c r="A101" s="129">
        <v>13</v>
      </c>
      <c r="B101" s="115" t="s">
        <v>192</v>
      </c>
      <c r="C101" s="112"/>
      <c r="D101" s="113">
        <f t="shared" si="3"/>
        <v>0</v>
      </c>
      <c r="E101" s="114"/>
      <c r="F101" s="114"/>
      <c r="G101" s="114"/>
      <c r="H101" s="94" t="s">
        <v>192</v>
      </c>
      <c r="I101" s="132" t="s">
        <v>192</v>
      </c>
    </row>
    <row r="102" spans="1:27" ht="25.75" customHeight="1">
      <c r="A102" s="129">
        <v>14</v>
      </c>
      <c r="B102" s="115" t="s">
        <v>192</v>
      </c>
      <c r="C102" s="112"/>
      <c r="D102" s="113">
        <f t="shared" si="3"/>
        <v>0</v>
      </c>
      <c r="E102" s="114"/>
      <c r="F102" s="114"/>
      <c r="G102" s="114"/>
      <c r="H102" s="120" t="s">
        <v>192</v>
      </c>
      <c r="I102" s="132" t="s">
        <v>192</v>
      </c>
    </row>
    <row r="103" spans="1:27" ht="25.75" customHeight="1">
      <c r="A103" s="129">
        <v>15</v>
      </c>
      <c r="B103" s="115" t="s">
        <v>192</v>
      </c>
      <c r="C103" s="112"/>
      <c r="D103" s="113">
        <f t="shared" si="3"/>
        <v>0</v>
      </c>
      <c r="E103" s="114"/>
      <c r="F103" s="114"/>
      <c r="G103" s="114"/>
      <c r="H103" s="123" t="s">
        <v>192</v>
      </c>
      <c r="I103" s="132" t="s">
        <v>192</v>
      </c>
    </row>
    <row r="104" spans="1:27" ht="25.75" customHeight="1">
      <c r="A104" s="295" t="s">
        <v>54</v>
      </c>
      <c r="B104" s="296"/>
      <c r="C104" s="297"/>
      <c r="D104" s="111">
        <f>SUM(D89:D103)</f>
        <v>0</v>
      </c>
      <c r="E104" s="111">
        <f>SUM(E89:E103)</f>
        <v>0</v>
      </c>
      <c r="F104" s="111">
        <f>SUM(F89:F103)</f>
        <v>0</v>
      </c>
      <c r="G104" s="111">
        <f>SUM(G89:G103)</f>
        <v>0</v>
      </c>
      <c r="H104" s="121"/>
      <c r="I104" s="122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 ht="78" customHeight="1" thickBot="1">
      <c r="A105" s="135" t="s">
        <v>173</v>
      </c>
      <c r="B105" s="278" t="s">
        <v>174</v>
      </c>
      <c r="C105" s="279"/>
      <c r="D105" s="279"/>
      <c r="E105" s="279"/>
      <c r="F105" s="279"/>
      <c r="G105" s="279"/>
      <c r="H105" s="279"/>
      <c r="I105" s="280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spans="1:27" ht="25.75" customHeight="1">
      <c r="A106" s="25"/>
      <c r="B106" s="25"/>
      <c r="C106" s="25"/>
      <c r="D106" s="25"/>
      <c r="E106" s="25"/>
      <c r="F106" s="26"/>
      <c r="G106" s="26"/>
      <c r="H106" s="26"/>
      <c r="I106" s="27"/>
      <c r="J106" s="8"/>
      <c r="K106" s="9"/>
      <c r="L106" s="28"/>
      <c r="M106" s="28"/>
      <c r="N106" s="28"/>
    </row>
    <row r="107" spans="1:27" ht="25.75" customHeight="1" thickBot="1">
      <c r="A107" s="25"/>
      <c r="B107" s="25"/>
      <c r="C107" s="25"/>
      <c r="D107" s="25"/>
      <c r="E107" s="25"/>
      <c r="F107" s="26"/>
      <c r="G107" s="26"/>
      <c r="H107" s="26"/>
      <c r="I107" s="27" t="s">
        <v>120</v>
      </c>
      <c r="J107" s="8"/>
      <c r="K107" s="9"/>
      <c r="L107" s="28"/>
      <c r="M107" s="28"/>
      <c r="N107" s="28"/>
    </row>
    <row r="108" spans="1:27" ht="25.75" customHeight="1">
      <c r="A108" s="281" t="s">
        <v>109</v>
      </c>
      <c r="B108" s="282"/>
      <c r="C108" s="282"/>
      <c r="D108" s="282"/>
      <c r="E108" s="282"/>
      <c r="F108" s="282"/>
      <c r="G108" s="282"/>
      <c r="H108" s="282"/>
      <c r="I108" s="283"/>
    </row>
    <row r="109" spans="1:27" s="30" customFormat="1" ht="25.75" customHeight="1">
      <c r="A109" s="284" t="s">
        <v>46</v>
      </c>
      <c r="B109" s="285"/>
      <c r="C109" s="286"/>
      <c r="D109" s="287"/>
      <c r="E109" s="288"/>
      <c r="F109" s="130" t="s">
        <v>55</v>
      </c>
      <c r="G109" s="286" t="s">
        <v>161</v>
      </c>
      <c r="H109" s="287"/>
      <c r="I109" s="289"/>
    </row>
    <row r="110" spans="1:27" s="30" customFormat="1" ht="25.75" customHeight="1">
      <c r="A110" s="302" t="s">
        <v>172</v>
      </c>
      <c r="B110" s="303"/>
      <c r="C110" s="318" t="s">
        <v>211</v>
      </c>
      <c r="D110" s="319"/>
      <c r="E110" s="320"/>
      <c r="F110" s="304" t="s">
        <v>171</v>
      </c>
      <c r="G110" s="306" t="s">
        <v>192</v>
      </c>
      <c r="H110" s="307"/>
      <c r="I110" s="308"/>
    </row>
    <row r="111" spans="1:27" s="30" customFormat="1" ht="25.75" customHeight="1">
      <c r="A111" s="295"/>
      <c r="B111" s="297"/>
      <c r="C111" s="321"/>
      <c r="D111" s="322"/>
      <c r="E111" s="323"/>
      <c r="F111" s="305"/>
      <c r="G111" s="309"/>
      <c r="H111" s="310"/>
      <c r="I111" s="311"/>
    </row>
    <row r="112" spans="1:27" ht="25.75" customHeight="1">
      <c r="A112" s="284" t="s">
        <v>47</v>
      </c>
      <c r="B112" s="285"/>
      <c r="C112" s="285"/>
      <c r="D112" s="285"/>
      <c r="E112" s="285"/>
      <c r="F112" s="285"/>
      <c r="G112" s="285"/>
      <c r="H112" s="285"/>
      <c r="I112" s="290"/>
    </row>
    <row r="113" spans="1:9" ht="25.75" customHeight="1">
      <c r="A113" s="291" t="s">
        <v>49</v>
      </c>
      <c r="B113" s="298" t="s">
        <v>48</v>
      </c>
      <c r="C113" s="35" t="s">
        <v>6</v>
      </c>
      <c r="D113" s="293" t="s">
        <v>82</v>
      </c>
      <c r="E113" s="31"/>
      <c r="F113" s="32"/>
      <c r="G113" s="33"/>
      <c r="H113" s="300" t="s">
        <v>222</v>
      </c>
      <c r="I113" s="34" t="s">
        <v>116</v>
      </c>
    </row>
    <row r="114" spans="1:9" ht="25.75" customHeight="1">
      <c r="A114" s="292"/>
      <c r="B114" s="299"/>
      <c r="C114" s="35" t="s">
        <v>51</v>
      </c>
      <c r="D114" s="294"/>
      <c r="E114" s="36" t="s">
        <v>83</v>
      </c>
      <c r="F114" s="37" t="s">
        <v>84</v>
      </c>
      <c r="G114" s="37" t="s">
        <v>85</v>
      </c>
      <c r="H114" s="301"/>
      <c r="I114" s="38" t="s">
        <v>53</v>
      </c>
    </row>
    <row r="115" spans="1:9" ht="25.75" customHeight="1">
      <c r="A115" s="129">
        <v>1</v>
      </c>
      <c r="B115" s="115" t="s">
        <v>192</v>
      </c>
      <c r="C115" s="112"/>
      <c r="D115" s="113">
        <f>SUM(E115:G115)</f>
        <v>0</v>
      </c>
      <c r="E115" s="114"/>
      <c r="F115" s="114"/>
      <c r="G115" s="114"/>
      <c r="H115" s="94" t="s">
        <v>192</v>
      </c>
      <c r="I115" s="132" t="s">
        <v>192</v>
      </c>
    </row>
    <row r="116" spans="1:9" ht="25.75" customHeight="1">
      <c r="A116" s="129">
        <v>2</v>
      </c>
      <c r="B116" s="115" t="s">
        <v>192</v>
      </c>
      <c r="C116" s="112"/>
      <c r="D116" s="113">
        <f t="shared" ref="D116:D129" si="4">SUM(E116:G116)</f>
        <v>0</v>
      </c>
      <c r="E116" s="114"/>
      <c r="F116" s="114"/>
      <c r="G116" s="114"/>
      <c r="H116" s="94" t="s">
        <v>192</v>
      </c>
      <c r="I116" s="132" t="s">
        <v>192</v>
      </c>
    </row>
    <row r="117" spans="1:9" ht="25.75" customHeight="1">
      <c r="A117" s="129">
        <v>3</v>
      </c>
      <c r="B117" s="115" t="s">
        <v>192</v>
      </c>
      <c r="C117" s="112"/>
      <c r="D117" s="113">
        <f t="shared" si="4"/>
        <v>0</v>
      </c>
      <c r="E117" s="114"/>
      <c r="F117" s="114"/>
      <c r="G117" s="114"/>
      <c r="H117" s="94" t="s">
        <v>192</v>
      </c>
      <c r="I117" s="132" t="s">
        <v>192</v>
      </c>
    </row>
    <row r="118" spans="1:9" ht="25.75" customHeight="1">
      <c r="A118" s="129">
        <v>4</v>
      </c>
      <c r="B118" s="115" t="s">
        <v>192</v>
      </c>
      <c r="C118" s="112"/>
      <c r="D118" s="113">
        <f t="shared" si="4"/>
        <v>0</v>
      </c>
      <c r="E118" s="114"/>
      <c r="F118" s="114"/>
      <c r="G118" s="114"/>
      <c r="H118" s="94" t="s">
        <v>192</v>
      </c>
      <c r="I118" s="132" t="s">
        <v>192</v>
      </c>
    </row>
    <row r="119" spans="1:9" ht="25.75" customHeight="1">
      <c r="A119" s="129">
        <v>5</v>
      </c>
      <c r="B119" s="115" t="s">
        <v>192</v>
      </c>
      <c r="C119" s="112"/>
      <c r="D119" s="113">
        <f t="shared" si="4"/>
        <v>0</v>
      </c>
      <c r="E119" s="114"/>
      <c r="F119" s="114"/>
      <c r="G119" s="114"/>
      <c r="H119" s="94" t="s">
        <v>192</v>
      </c>
      <c r="I119" s="132" t="s">
        <v>192</v>
      </c>
    </row>
    <row r="120" spans="1:9" ht="25.75" customHeight="1">
      <c r="A120" s="129">
        <v>6</v>
      </c>
      <c r="B120" s="115" t="s">
        <v>192</v>
      </c>
      <c r="C120" s="112"/>
      <c r="D120" s="113">
        <f t="shared" si="4"/>
        <v>0</v>
      </c>
      <c r="E120" s="114"/>
      <c r="F120" s="114"/>
      <c r="G120" s="114"/>
      <c r="H120" s="94" t="s">
        <v>192</v>
      </c>
      <c r="I120" s="132" t="s">
        <v>192</v>
      </c>
    </row>
    <row r="121" spans="1:9" ht="25.75" customHeight="1">
      <c r="A121" s="129">
        <v>7</v>
      </c>
      <c r="B121" s="115" t="s">
        <v>192</v>
      </c>
      <c r="C121" s="112"/>
      <c r="D121" s="113">
        <f t="shared" si="4"/>
        <v>0</v>
      </c>
      <c r="E121" s="114"/>
      <c r="F121" s="114"/>
      <c r="G121" s="114"/>
      <c r="H121" s="94" t="s">
        <v>192</v>
      </c>
      <c r="I121" s="132" t="s">
        <v>192</v>
      </c>
    </row>
    <row r="122" spans="1:9" ht="25.75" customHeight="1">
      <c r="A122" s="129">
        <v>8</v>
      </c>
      <c r="B122" s="115" t="s">
        <v>192</v>
      </c>
      <c r="C122" s="112"/>
      <c r="D122" s="113">
        <f t="shared" si="4"/>
        <v>0</v>
      </c>
      <c r="E122" s="114"/>
      <c r="F122" s="114"/>
      <c r="G122" s="114"/>
      <c r="H122" s="94" t="s">
        <v>192</v>
      </c>
      <c r="I122" s="132" t="s">
        <v>192</v>
      </c>
    </row>
    <row r="123" spans="1:9" ht="25.75" customHeight="1">
      <c r="A123" s="129">
        <v>9</v>
      </c>
      <c r="B123" s="115" t="s">
        <v>192</v>
      </c>
      <c r="C123" s="112"/>
      <c r="D123" s="113">
        <f t="shared" si="4"/>
        <v>0</v>
      </c>
      <c r="E123" s="114"/>
      <c r="F123" s="114"/>
      <c r="G123" s="114"/>
      <c r="H123" s="94" t="s">
        <v>192</v>
      </c>
      <c r="I123" s="132" t="s">
        <v>192</v>
      </c>
    </row>
    <row r="124" spans="1:9" ht="25.75" customHeight="1">
      <c r="A124" s="129">
        <v>10</v>
      </c>
      <c r="B124" s="115" t="s">
        <v>192</v>
      </c>
      <c r="C124" s="112"/>
      <c r="D124" s="113">
        <f t="shared" si="4"/>
        <v>0</v>
      </c>
      <c r="E124" s="114"/>
      <c r="F124" s="114"/>
      <c r="G124" s="114"/>
      <c r="H124" s="94" t="s">
        <v>192</v>
      </c>
      <c r="I124" s="132" t="s">
        <v>192</v>
      </c>
    </row>
    <row r="125" spans="1:9" ht="25.75" customHeight="1">
      <c r="A125" s="129">
        <v>11</v>
      </c>
      <c r="B125" s="115" t="s">
        <v>192</v>
      </c>
      <c r="C125" s="112"/>
      <c r="D125" s="113">
        <f t="shared" si="4"/>
        <v>0</v>
      </c>
      <c r="E125" s="114"/>
      <c r="F125" s="114"/>
      <c r="G125" s="114"/>
      <c r="H125" s="94" t="s">
        <v>192</v>
      </c>
      <c r="I125" s="132" t="s">
        <v>192</v>
      </c>
    </row>
    <row r="126" spans="1:9" ht="25.75" customHeight="1">
      <c r="A126" s="129">
        <v>12</v>
      </c>
      <c r="B126" s="115" t="s">
        <v>192</v>
      </c>
      <c r="C126" s="112"/>
      <c r="D126" s="113">
        <f t="shared" si="4"/>
        <v>0</v>
      </c>
      <c r="E126" s="114"/>
      <c r="F126" s="114"/>
      <c r="G126" s="114"/>
      <c r="H126" s="94" t="s">
        <v>192</v>
      </c>
      <c r="I126" s="132" t="s">
        <v>192</v>
      </c>
    </row>
    <row r="127" spans="1:9" ht="25.75" customHeight="1">
      <c r="A127" s="129">
        <v>13</v>
      </c>
      <c r="B127" s="115" t="s">
        <v>192</v>
      </c>
      <c r="C127" s="112"/>
      <c r="D127" s="113">
        <f t="shared" si="4"/>
        <v>0</v>
      </c>
      <c r="E127" s="114"/>
      <c r="F127" s="114"/>
      <c r="G127" s="114"/>
      <c r="H127" s="94" t="s">
        <v>192</v>
      </c>
      <c r="I127" s="132" t="s">
        <v>192</v>
      </c>
    </row>
    <row r="128" spans="1:9" ht="25.75" customHeight="1">
      <c r="A128" s="129">
        <v>14</v>
      </c>
      <c r="B128" s="115" t="s">
        <v>192</v>
      </c>
      <c r="C128" s="112"/>
      <c r="D128" s="113">
        <f t="shared" si="4"/>
        <v>0</v>
      </c>
      <c r="E128" s="114"/>
      <c r="F128" s="114"/>
      <c r="G128" s="114"/>
      <c r="H128" s="120" t="s">
        <v>192</v>
      </c>
      <c r="I128" s="132" t="s">
        <v>192</v>
      </c>
    </row>
    <row r="129" spans="1:27" ht="25.75" customHeight="1">
      <c r="A129" s="129">
        <v>15</v>
      </c>
      <c r="B129" s="115" t="s">
        <v>192</v>
      </c>
      <c r="C129" s="112"/>
      <c r="D129" s="113">
        <f t="shared" si="4"/>
        <v>0</v>
      </c>
      <c r="E129" s="114"/>
      <c r="F129" s="114"/>
      <c r="G129" s="114"/>
      <c r="H129" s="123" t="s">
        <v>192</v>
      </c>
      <c r="I129" s="132" t="s">
        <v>192</v>
      </c>
    </row>
    <row r="130" spans="1:27" ht="25.75" customHeight="1">
      <c r="A130" s="295" t="s">
        <v>54</v>
      </c>
      <c r="B130" s="296"/>
      <c r="C130" s="297"/>
      <c r="D130" s="111">
        <f>SUM(D115:D129)</f>
        <v>0</v>
      </c>
      <c r="E130" s="111">
        <f>SUM(E115:E129)</f>
        <v>0</v>
      </c>
      <c r="F130" s="111">
        <f>SUM(F115:F129)</f>
        <v>0</v>
      </c>
      <c r="G130" s="111">
        <f>SUM(G115:G129)</f>
        <v>0</v>
      </c>
      <c r="H130" s="121"/>
      <c r="I130" s="122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spans="1:27" ht="78" customHeight="1" thickBot="1">
      <c r="A131" s="135" t="s">
        <v>173</v>
      </c>
      <c r="B131" s="278" t="s">
        <v>174</v>
      </c>
      <c r="C131" s="279"/>
      <c r="D131" s="279"/>
      <c r="E131" s="279"/>
      <c r="F131" s="279"/>
      <c r="G131" s="279"/>
      <c r="H131" s="279"/>
      <c r="I131" s="280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spans="1:27" ht="25.75" customHeight="1">
      <c r="A132" s="25"/>
      <c r="B132" s="25"/>
      <c r="C132" s="25"/>
      <c r="D132" s="25"/>
      <c r="E132" s="25"/>
      <c r="F132" s="26"/>
      <c r="G132" s="26"/>
      <c r="H132" s="26"/>
      <c r="I132" s="27"/>
      <c r="J132" s="8"/>
      <c r="K132" s="9"/>
      <c r="L132" s="28"/>
      <c r="M132" s="28"/>
      <c r="N132" s="28"/>
    </row>
    <row r="133" spans="1:27" ht="25.75" customHeight="1" thickBot="1">
      <c r="A133" s="25"/>
      <c r="B133" s="25"/>
      <c r="C133" s="25"/>
      <c r="D133" s="25"/>
      <c r="E133" s="25"/>
      <c r="F133" s="26"/>
      <c r="G133" s="26"/>
      <c r="H133" s="26"/>
      <c r="I133" s="27" t="s">
        <v>121</v>
      </c>
      <c r="J133" s="8"/>
      <c r="K133" s="9"/>
      <c r="L133" s="28"/>
      <c r="M133" s="28"/>
      <c r="N133" s="28"/>
    </row>
    <row r="134" spans="1:27" ht="25.75" customHeight="1">
      <c r="A134" s="281" t="s">
        <v>109</v>
      </c>
      <c r="B134" s="282"/>
      <c r="C134" s="282"/>
      <c r="D134" s="282"/>
      <c r="E134" s="282"/>
      <c r="F134" s="282"/>
      <c r="G134" s="282"/>
      <c r="H134" s="282"/>
      <c r="I134" s="283"/>
    </row>
    <row r="135" spans="1:27" s="30" customFormat="1" ht="25.75" customHeight="1">
      <c r="A135" s="284" t="s">
        <v>46</v>
      </c>
      <c r="B135" s="285"/>
      <c r="C135" s="286"/>
      <c r="D135" s="287"/>
      <c r="E135" s="288"/>
      <c r="F135" s="130" t="s">
        <v>55</v>
      </c>
      <c r="G135" s="286" t="s">
        <v>161</v>
      </c>
      <c r="H135" s="287"/>
      <c r="I135" s="289"/>
    </row>
    <row r="136" spans="1:27" s="30" customFormat="1" ht="25.75" customHeight="1">
      <c r="A136" s="302" t="s">
        <v>172</v>
      </c>
      <c r="B136" s="303"/>
      <c r="C136" s="318" t="s">
        <v>211</v>
      </c>
      <c r="D136" s="319"/>
      <c r="E136" s="320"/>
      <c r="F136" s="304" t="s">
        <v>171</v>
      </c>
      <c r="G136" s="306" t="s">
        <v>192</v>
      </c>
      <c r="H136" s="307"/>
      <c r="I136" s="308"/>
    </row>
    <row r="137" spans="1:27" s="30" customFormat="1" ht="25.75" customHeight="1">
      <c r="A137" s="295"/>
      <c r="B137" s="297"/>
      <c r="C137" s="321"/>
      <c r="D137" s="322"/>
      <c r="E137" s="323"/>
      <c r="F137" s="305"/>
      <c r="G137" s="309"/>
      <c r="H137" s="310"/>
      <c r="I137" s="311"/>
    </row>
    <row r="138" spans="1:27" ht="25.75" customHeight="1">
      <c r="A138" s="284" t="s">
        <v>47</v>
      </c>
      <c r="B138" s="285"/>
      <c r="C138" s="285"/>
      <c r="D138" s="285"/>
      <c r="E138" s="285"/>
      <c r="F138" s="285"/>
      <c r="G138" s="285"/>
      <c r="H138" s="285"/>
      <c r="I138" s="290"/>
    </row>
    <row r="139" spans="1:27" ht="25.75" customHeight="1">
      <c r="A139" s="291" t="s">
        <v>49</v>
      </c>
      <c r="B139" s="298" t="s">
        <v>48</v>
      </c>
      <c r="C139" s="35" t="s">
        <v>6</v>
      </c>
      <c r="D139" s="293" t="s">
        <v>82</v>
      </c>
      <c r="E139" s="31"/>
      <c r="F139" s="32"/>
      <c r="G139" s="33"/>
      <c r="H139" s="300" t="s">
        <v>222</v>
      </c>
      <c r="I139" s="34" t="s">
        <v>116</v>
      </c>
    </row>
    <row r="140" spans="1:27" ht="25.75" customHeight="1">
      <c r="A140" s="292"/>
      <c r="B140" s="299"/>
      <c r="C140" s="35" t="s">
        <v>51</v>
      </c>
      <c r="D140" s="294"/>
      <c r="E140" s="36" t="s">
        <v>83</v>
      </c>
      <c r="F140" s="37" t="s">
        <v>84</v>
      </c>
      <c r="G140" s="37" t="s">
        <v>85</v>
      </c>
      <c r="H140" s="301"/>
      <c r="I140" s="38" t="s">
        <v>53</v>
      </c>
    </row>
    <row r="141" spans="1:27" ht="25.75" customHeight="1">
      <c r="A141" s="129">
        <v>1</v>
      </c>
      <c r="B141" s="115" t="s">
        <v>192</v>
      </c>
      <c r="C141" s="112"/>
      <c r="D141" s="113">
        <f>SUM(E141:G141)</f>
        <v>0</v>
      </c>
      <c r="E141" s="114"/>
      <c r="F141" s="114"/>
      <c r="G141" s="114"/>
      <c r="H141" s="94" t="s">
        <v>192</v>
      </c>
      <c r="I141" s="132" t="s">
        <v>192</v>
      </c>
    </row>
    <row r="142" spans="1:27" ht="25.75" customHeight="1">
      <c r="A142" s="129">
        <v>2</v>
      </c>
      <c r="B142" s="115" t="s">
        <v>192</v>
      </c>
      <c r="C142" s="112"/>
      <c r="D142" s="113">
        <f t="shared" ref="D142:D155" si="5">SUM(E142:G142)</f>
        <v>0</v>
      </c>
      <c r="E142" s="114"/>
      <c r="F142" s="114"/>
      <c r="G142" s="114"/>
      <c r="H142" s="94" t="s">
        <v>192</v>
      </c>
      <c r="I142" s="132" t="s">
        <v>192</v>
      </c>
    </row>
    <row r="143" spans="1:27" ht="25.75" customHeight="1">
      <c r="A143" s="129">
        <v>3</v>
      </c>
      <c r="B143" s="115" t="s">
        <v>192</v>
      </c>
      <c r="C143" s="112"/>
      <c r="D143" s="113">
        <f t="shared" si="5"/>
        <v>0</v>
      </c>
      <c r="E143" s="114"/>
      <c r="F143" s="114"/>
      <c r="G143" s="114"/>
      <c r="H143" s="94" t="s">
        <v>192</v>
      </c>
      <c r="I143" s="132" t="s">
        <v>192</v>
      </c>
    </row>
    <row r="144" spans="1:27" ht="25.75" customHeight="1">
      <c r="A144" s="129">
        <v>4</v>
      </c>
      <c r="B144" s="115" t="s">
        <v>192</v>
      </c>
      <c r="C144" s="112"/>
      <c r="D144" s="113">
        <f t="shared" si="5"/>
        <v>0</v>
      </c>
      <c r="E144" s="114"/>
      <c r="F144" s="114"/>
      <c r="G144" s="114"/>
      <c r="H144" s="94" t="s">
        <v>192</v>
      </c>
      <c r="I144" s="132" t="s">
        <v>192</v>
      </c>
    </row>
    <row r="145" spans="1:27" ht="25.75" customHeight="1">
      <c r="A145" s="129">
        <v>5</v>
      </c>
      <c r="B145" s="115" t="s">
        <v>192</v>
      </c>
      <c r="C145" s="112"/>
      <c r="D145" s="113">
        <f t="shared" si="5"/>
        <v>0</v>
      </c>
      <c r="E145" s="114"/>
      <c r="F145" s="114"/>
      <c r="G145" s="114"/>
      <c r="H145" s="94" t="s">
        <v>192</v>
      </c>
      <c r="I145" s="132" t="s">
        <v>192</v>
      </c>
    </row>
    <row r="146" spans="1:27" ht="25.75" customHeight="1">
      <c r="A146" s="129">
        <v>6</v>
      </c>
      <c r="B146" s="115" t="s">
        <v>192</v>
      </c>
      <c r="C146" s="112"/>
      <c r="D146" s="113">
        <f t="shared" si="5"/>
        <v>0</v>
      </c>
      <c r="E146" s="114"/>
      <c r="F146" s="114"/>
      <c r="G146" s="114"/>
      <c r="H146" s="94" t="s">
        <v>192</v>
      </c>
      <c r="I146" s="132" t="s">
        <v>192</v>
      </c>
    </row>
    <row r="147" spans="1:27" ht="25.75" customHeight="1">
      <c r="A147" s="129">
        <v>7</v>
      </c>
      <c r="B147" s="115" t="s">
        <v>192</v>
      </c>
      <c r="C147" s="112"/>
      <c r="D147" s="113">
        <f t="shared" si="5"/>
        <v>0</v>
      </c>
      <c r="E147" s="114"/>
      <c r="F147" s="114"/>
      <c r="G147" s="114"/>
      <c r="H147" s="94" t="s">
        <v>192</v>
      </c>
      <c r="I147" s="132" t="s">
        <v>192</v>
      </c>
    </row>
    <row r="148" spans="1:27" ht="25.75" customHeight="1">
      <c r="A148" s="129">
        <v>8</v>
      </c>
      <c r="B148" s="115" t="s">
        <v>192</v>
      </c>
      <c r="C148" s="112"/>
      <c r="D148" s="113">
        <f t="shared" si="5"/>
        <v>0</v>
      </c>
      <c r="E148" s="114"/>
      <c r="F148" s="114"/>
      <c r="G148" s="114"/>
      <c r="H148" s="94" t="s">
        <v>192</v>
      </c>
      <c r="I148" s="132" t="s">
        <v>192</v>
      </c>
    </row>
    <row r="149" spans="1:27" ht="25.75" customHeight="1">
      <c r="A149" s="129">
        <v>9</v>
      </c>
      <c r="B149" s="115" t="s">
        <v>192</v>
      </c>
      <c r="C149" s="112"/>
      <c r="D149" s="113">
        <f t="shared" si="5"/>
        <v>0</v>
      </c>
      <c r="E149" s="114"/>
      <c r="F149" s="114"/>
      <c r="G149" s="114"/>
      <c r="H149" s="94" t="s">
        <v>192</v>
      </c>
      <c r="I149" s="132" t="s">
        <v>192</v>
      </c>
    </row>
    <row r="150" spans="1:27" ht="25.75" customHeight="1">
      <c r="A150" s="129">
        <v>10</v>
      </c>
      <c r="B150" s="115" t="s">
        <v>192</v>
      </c>
      <c r="C150" s="112"/>
      <c r="D150" s="113">
        <f t="shared" si="5"/>
        <v>0</v>
      </c>
      <c r="E150" s="114"/>
      <c r="F150" s="114"/>
      <c r="G150" s="114"/>
      <c r="H150" s="94" t="s">
        <v>192</v>
      </c>
      <c r="I150" s="132" t="s">
        <v>192</v>
      </c>
    </row>
    <row r="151" spans="1:27" ht="25.75" customHeight="1">
      <c r="A151" s="129">
        <v>11</v>
      </c>
      <c r="B151" s="115" t="s">
        <v>192</v>
      </c>
      <c r="C151" s="112"/>
      <c r="D151" s="113">
        <f t="shared" si="5"/>
        <v>0</v>
      </c>
      <c r="E151" s="114"/>
      <c r="F151" s="114"/>
      <c r="G151" s="114"/>
      <c r="H151" s="94" t="s">
        <v>192</v>
      </c>
      <c r="I151" s="132" t="s">
        <v>192</v>
      </c>
    </row>
    <row r="152" spans="1:27" ht="25.75" customHeight="1">
      <c r="A152" s="129">
        <v>12</v>
      </c>
      <c r="B152" s="115" t="s">
        <v>192</v>
      </c>
      <c r="C152" s="112"/>
      <c r="D152" s="113">
        <f t="shared" si="5"/>
        <v>0</v>
      </c>
      <c r="E152" s="114"/>
      <c r="F152" s="114"/>
      <c r="G152" s="114"/>
      <c r="H152" s="94" t="s">
        <v>192</v>
      </c>
      <c r="I152" s="132" t="s">
        <v>192</v>
      </c>
    </row>
    <row r="153" spans="1:27" ht="25.75" customHeight="1">
      <c r="A153" s="129">
        <v>13</v>
      </c>
      <c r="B153" s="115" t="s">
        <v>192</v>
      </c>
      <c r="C153" s="112"/>
      <c r="D153" s="113">
        <f t="shared" si="5"/>
        <v>0</v>
      </c>
      <c r="E153" s="114"/>
      <c r="F153" s="114"/>
      <c r="G153" s="114"/>
      <c r="H153" s="94" t="s">
        <v>192</v>
      </c>
      <c r="I153" s="132" t="s">
        <v>192</v>
      </c>
    </row>
    <row r="154" spans="1:27" ht="25.75" customHeight="1">
      <c r="A154" s="129">
        <v>14</v>
      </c>
      <c r="B154" s="115" t="s">
        <v>192</v>
      </c>
      <c r="C154" s="112"/>
      <c r="D154" s="113">
        <f t="shared" si="5"/>
        <v>0</v>
      </c>
      <c r="E154" s="114"/>
      <c r="F154" s="114"/>
      <c r="G154" s="114"/>
      <c r="H154" s="120" t="s">
        <v>192</v>
      </c>
      <c r="I154" s="132" t="s">
        <v>192</v>
      </c>
    </row>
    <row r="155" spans="1:27" ht="25.75" customHeight="1">
      <c r="A155" s="129">
        <v>15</v>
      </c>
      <c r="B155" s="115" t="s">
        <v>192</v>
      </c>
      <c r="C155" s="112"/>
      <c r="D155" s="113">
        <f t="shared" si="5"/>
        <v>0</v>
      </c>
      <c r="E155" s="114"/>
      <c r="F155" s="114"/>
      <c r="G155" s="114"/>
      <c r="H155" s="123" t="s">
        <v>192</v>
      </c>
      <c r="I155" s="132" t="s">
        <v>192</v>
      </c>
    </row>
    <row r="156" spans="1:27" ht="25.75" customHeight="1">
      <c r="A156" s="284" t="s">
        <v>54</v>
      </c>
      <c r="B156" s="285"/>
      <c r="C156" s="285"/>
      <c r="D156" s="124">
        <f>SUM(D141:D155)</f>
        <v>0</v>
      </c>
      <c r="E156" s="124">
        <f>SUM(E141:E155)</f>
        <v>0</v>
      </c>
      <c r="F156" s="124">
        <f>SUM(F141:F155)</f>
        <v>0</v>
      </c>
      <c r="G156" s="124">
        <f>SUM(G141:G155)</f>
        <v>0</v>
      </c>
      <c r="H156" s="125"/>
      <c r="I156" s="136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spans="1:27" ht="78" customHeight="1" thickBot="1">
      <c r="A157" s="135" t="s">
        <v>173</v>
      </c>
      <c r="B157" s="278" t="s">
        <v>174</v>
      </c>
      <c r="C157" s="279"/>
      <c r="D157" s="279"/>
      <c r="E157" s="279"/>
      <c r="F157" s="279"/>
      <c r="G157" s="279"/>
      <c r="H157" s="279"/>
      <c r="I157" s="280"/>
      <c r="J157" s="41"/>
      <c r="K157" s="137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</sheetData>
  <mergeCells count="91"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A8:I8"/>
    <mergeCell ref="A9:A10"/>
    <mergeCell ref="D9:D10"/>
    <mergeCell ref="A26:C26"/>
    <mergeCell ref="H9:H10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6:B7"/>
    <mergeCell ref="F6:F7"/>
    <mergeCell ref="A4:I4"/>
    <mergeCell ref="A5:B5"/>
    <mergeCell ref="C5:E5"/>
    <mergeCell ref="G5:I5"/>
    <mergeCell ref="G6:I7"/>
    <mergeCell ref="C6:E7"/>
    <mergeCell ref="G57:I57"/>
    <mergeCell ref="A34:I34"/>
    <mergeCell ref="B35:B36"/>
    <mergeCell ref="A35:A36"/>
    <mergeCell ref="D35:D36"/>
    <mergeCell ref="A52:C52"/>
    <mergeCell ref="H35:H36"/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8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プルダウン!$A$1:$A$17</xm:f>
          </x14:formula1>
          <xm:sqref>B11:B25 B37:B51 B63:B77 B89:B103 B115:B129 B141:B155</xm:sqref>
        </x14:dataValidation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00" zoomScaleSheetLayoutView="90" workbookViewId="0">
      <selection activeCell="A33" sqref="A3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5" t="s">
        <v>252</v>
      </c>
      <c r="B1" s="15"/>
      <c r="C1" s="15"/>
      <c r="D1" s="15"/>
      <c r="E1" s="8" t="s">
        <v>23</v>
      </c>
      <c r="F1" s="9"/>
      <c r="G1" s="10"/>
      <c r="H1" s="10"/>
      <c r="I1" s="10"/>
    </row>
    <row r="2" spans="1:22" ht="22" customHeight="1" thickBot="1">
      <c r="A2" s="241" t="s">
        <v>111</v>
      </c>
      <c r="B2" s="241"/>
      <c r="C2" s="241"/>
      <c r="D2" s="241"/>
    </row>
    <row r="3" spans="1:22" ht="22" customHeight="1">
      <c r="A3" s="242" t="s">
        <v>109</v>
      </c>
      <c r="B3" s="243"/>
      <c r="C3" s="243"/>
      <c r="D3" s="244"/>
    </row>
    <row r="4" spans="1:22" ht="22" customHeight="1">
      <c r="A4" s="231" t="s">
        <v>49</v>
      </c>
      <c r="B4" s="245" t="s">
        <v>48</v>
      </c>
      <c r="C4" s="43" t="s">
        <v>6</v>
      </c>
      <c r="D4" s="233" t="s">
        <v>81</v>
      </c>
    </row>
    <row r="5" spans="1:22" ht="22" customHeight="1">
      <c r="A5" s="232"/>
      <c r="B5" s="246"/>
      <c r="C5" s="16" t="s">
        <v>51</v>
      </c>
      <c r="D5" s="234"/>
    </row>
    <row r="6" spans="1:22" ht="22" customHeight="1">
      <c r="A6" s="17">
        <v>1</v>
      </c>
      <c r="B6" s="18" t="s">
        <v>73</v>
      </c>
      <c r="C6" s="89" t="s">
        <v>221</v>
      </c>
      <c r="D6" s="146">
        <f>+'算定書（交付額確定）'!B41</f>
        <v>0</v>
      </c>
    </row>
    <row r="7" spans="1:22" ht="22" customHeight="1">
      <c r="A7" s="19">
        <v>2</v>
      </c>
      <c r="B7" s="20" t="s">
        <v>74</v>
      </c>
      <c r="C7" s="90" t="s">
        <v>217</v>
      </c>
      <c r="D7" s="24">
        <v>150000</v>
      </c>
    </row>
    <row r="8" spans="1:22" ht="22" customHeight="1">
      <c r="A8" s="19">
        <v>3</v>
      </c>
      <c r="B8" s="20" t="s">
        <v>86</v>
      </c>
      <c r="C8" s="90"/>
      <c r="D8" s="24"/>
    </row>
    <row r="9" spans="1:22" ht="22" customHeight="1">
      <c r="A9" s="19">
        <v>4</v>
      </c>
      <c r="B9" s="20" t="s">
        <v>75</v>
      </c>
      <c r="C9" s="90" t="s">
        <v>250</v>
      </c>
      <c r="D9" s="24">
        <v>42000</v>
      </c>
    </row>
    <row r="10" spans="1:22" ht="22" customHeight="1">
      <c r="A10" s="19">
        <v>5</v>
      </c>
      <c r="B10" s="20" t="s">
        <v>76</v>
      </c>
      <c r="C10" s="90"/>
      <c r="D10" s="24"/>
    </row>
    <row r="11" spans="1:22" ht="22" customHeight="1">
      <c r="A11" s="19">
        <v>6</v>
      </c>
      <c r="B11" s="20" t="s">
        <v>77</v>
      </c>
      <c r="C11" s="90"/>
      <c r="D11" s="24"/>
    </row>
    <row r="12" spans="1:22" ht="22" customHeight="1">
      <c r="A12" s="19">
        <v>7</v>
      </c>
      <c r="B12" s="20" t="s">
        <v>78</v>
      </c>
      <c r="C12" s="90"/>
      <c r="D12" s="24"/>
    </row>
    <row r="13" spans="1:22" ht="22" customHeight="1">
      <c r="A13" s="19">
        <v>8</v>
      </c>
      <c r="B13" s="20" t="s">
        <v>79</v>
      </c>
      <c r="C13" s="90"/>
      <c r="D13" s="24"/>
    </row>
    <row r="14" spans="1:22" ht="22" customHeight="1" thickBot="1">
      <c r="A14" s="19">
        <v>9</v>
      </c>
      <c r="B14" s="20" t="s">
        <v>80</v>
      </c>
      <c r="C14" s="91"/>
      <c r="D14" s="145">
        <f>D15-D6-D7-D8</f>
        <v>2072980</v>
      </c>
    </row>
    <row r="15" spans="1:22" ht="22" customHeight="1" thickTop="1">
      <c r="A15" s="235" t="s">
        <v>54</v>
      </c>
      <c r="B15" s="236"/>
      <c r="C15" s="237"/>
      <c r="D15" s="144">
        <f>+'算定書（交付額確定）'!B13</f>
        <v>2222980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1" t="s">
        <v>17</v>
      </c>
      <c r="B16" s="238" t="s">
        <v>247</v>
      </c>
      <c r="C16" s="239"/>
      <c r="D16" s="24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様式第３号【収入計画書】</vt:lpstr>
      <vt:lpstr>算定書（交付決定）</vt:lpstr>
      <vt:lpstr>様式第４号【交付決定通知書】</vt:lpstr>
      <vt:lpstr>様式第11号【実績報告書】</vt:lpstr>
      <vt:lpstr>様式第12号【実績概要書】</vt:lpstr>
      <vt:lpstr>様式第13号【収入実績書】</vt:lpstr>
      <vt:lpstr>算定書（交付額確定）</vt:lpstr>
      <vt:lpstr>様式第15号【交付額確定通知書】 </vt:lpstr>
      <vt:lpstr>プルダウン</vt:lpstr>
      <vt:lpstr>'算定書（交付決定）'!Print_Area</vt:lpstr>
      <vt:lpstr>様式第11号【実績報告書】!Print_Area</vt:lpstr>
      <vt:lpstr>様式第12号【実績概要書】!Print_Area</vt:lpstr>
      <vt:lpstr>様式第13号【収入実績書】!Print_Area</vt:lpstr>
      <vt:lpstr>'様式第15号【交付額確定通知書】 '!Print_Area</vt:lpstr>
      <vt:lpstr>様式第１号【交付申請書】!Print_Area</vt:lpstr>
      <vt:lpstr>様式第２号【事業概要書】!Print_Area</vt:lpstr>
      <vt:lpstr>様式第３号【収入計画書】!Print_Area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2026-02-15T03:30:47Z</dcterms:modified>
</cp:coreProperties>
</file>