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7_福祉局\10_障害者支援課\02_相談支援・虐待対策担当\03_計画相談支援\09_R8\01_補助事業\02_人材定着\02_様式集\01_HPアップ用\01_申請\"/>
    </mc:Choice>
  </mc:AlternateContent>
  <bookViews>
    <workbookView xWindow="0" yWindow="0" windowWidth="28800" windowHeight="11530"/>
  </bookViews>
  <sheets>
    <sheet name="様式第3号（入力シート）" sheetId="1" r:id="rId1"/>
    <sheet name="記載例" sheetId="5" r:id="rId2"/>
  </sheets>
  <definedNames>
    <definedName name="_xlnm.Print_Area" localSheetId="1">記載例!$A$1:$Y$30</definedName>
    <definedName name="_xlnm.Print_Area" localSheetId="0">'様式第3号（入力シート）'!$A$1:$V$24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1" i="1"/>
  <c r="N12" i="5"/>
  <c r="N11" i="5"/>
  <c r="M20" i="5" l="1"/>
  <c r="M13" i="5" s="1"/>
  <c r="L20" i="5"/>
  <c r="L13" i="5" s="1"/>
  <c r="K20" i="5"/>
  <c r="K13" i="5" s="1"/>
  <c r="J20" i="5"/>
  <c r="J13" i="5" s="1"/>
  <c r="I20" i="5"/>
  <c r="I13" i="5" s="1"/>
  <c r="H20" i="5"/>
  <c r="H13" i="5" s="1"/>
  <c r="G20" i="5"/>
  <c r="G13" i="5" s="1"/>
  <c r="F20" i="5"/>
  <c r="F13" i="5" s="1"/>
  <c r="E20" i="5"/>
  <c r="E13" i="5" s="1"/>
  <c r="D20" i="5"/>
  <c r="D13" i="5" s="1"/>
  <c r="C20" i="5"/>
  <c r="C13" i="5" s="1"/>
  <c r="B20" i="5"/>
  <c r="B13" i="5" s="1"/>
  <c r="R10" i="5"/>
  <c r="O10" i="5"/>
  <c r="R9" i="5"/>
  <c r="O9" i="5"/>
  <c r="R8" i="5"/>
  <c r="O8" i="5"/>
  <c r="R7" i="5"/>
  <c r="O7" i="5"/>
  <c r="R6" i="5"/>
  <c r="O6" i="5"/>
  <c r="R5" i="5"/>
  <c r="O5" i="5"/>
  <c r="N13" i="5" l="1"/>
  <c r="O5" i="1" l="1"/>
  <c r="C13" i="1" l="1"/>
  <c r="D13" i="1"/>
  <c r="E13" i="1"/>
  <c r="F13" i="1"/>
  <c r="G13" i="1"/>
  <c r="H13" i="1"/>
  <c r="I13" i="1"/>
  <c r="J13" i="1"/>
  <c r="K13" i="1"/>
  <c r="L13" i="1"/>
  <c r="M13" i="1"/>
  <c r="R10" i="1"/>
  <c r="R9" i="1"/>
  <c r="R8" i="1"/>
  <c r="R7" i="1"/>
  <c r="R6" i="1"/>
  <c r="R5" i="1"/>
  <c r="O10" i="1"/>
  <c r="O9" i="1"/>
  <c r="O8" i="1"/>
  <c r="O7" i="1"/>
  <c r="O6" i="1"/>
  <c r="C20" i="1" l="1"/>
  <c r="D20" i="1"/>
  <c r="E20" i="1"/>
  <c r="F20" i="1"/>
  <c r="G20" i="1"/>
  <c r="H20" i="1"/>
  <c r="I20" i="1"/>
  <c r="J20" i="1"/>
  <c r="K20" i="1"/>
  <c r="L20" i="1"/>
  <c r="M20" i="1"/>
  <c r="B20" i="1"/>
  <c r="B13" i="1" s="1"/>
  <c r="N13" i="1" l="1"/>
</calcChain>
</file>

<file path=xl/sharedStrings.xml><?xml version="1.0" encoding="utf-8"?>
<sst xmlns="http://schemas.openxmlformats.org/spreadsheetml/2006/main" count="92" uniqueCount="30">
  <si>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</si>
  <si>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</si>
  <si>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</si>
  <si>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</si>
  <si>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</si>
  <si>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</si>
  <si>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</si>
  <si>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</si>
  <si>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</si>
  <si>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</si>
  <si>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</si>
  <si>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</si>
  <si>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1"/>
  </si>
  <si>
    <t>１．相談支援専門員の配置計画</t>
    <rPh sb="2" eb="4">
      <t>ソウダン</t>
    </rPh>
    <rPh sb="4" eb="6">
      <t>シエン</t>
    </rPh>
    <rPh sb="6" eb="9">
      <t>センモンイン</t>
    </rPh>
    <rPh sb="10" eb="12">
      <t>ハイチ</t>
    </rPh>
    <rPh sb="12" eb="14">
      <t>ケイカク</t>
    </rPh>
    <phoneticPr fontId="1"/>
  </si>
  <si>
    <t>２．相談支援事業実施計画</t>
    <rPh sb="2" eb="4">
      <t>ソウダン</t>
    </rPh>
    <rPh sb="4" eb="6">
      <t>シエン</t>
    </rPh>
    <rPh sb="6" eb="8">
      <t>ジギョウ</t>
    </rPh>
    <rPh sb="8" eb="10">
      <t>ジッシ</t>
    </rPh>
    <rPh sb="10" eb="12">
      <t>ケイカク</t>
    </rPh>
    <phoneticPr fontId="1"/>
  </si>
  <si>
    <t>入力セル</t>
    <phoneticPr fontId="1"/>
  </si>
  <si>
    <t>補助申請額</t>
    <rPh sb="0" eb="2">
      <t>ホジョ</t>
    </rPh>
    <rPh sb="2" eb="4">
      <t>シンセイ</t>
    </rPh>
    <rPh sb="4" eb="5">
      <t>ガク</t>
    </rPh>
    <phoneticPr fontId="1"/>
  </si>
  <si>
    <t>相談支援事業実施計画書</t>
    <phoneticPr fontId="1"/>
  </si>
  <si>
    <t>事業所名：</t>
    <rPh sb="0" eb="2">
      <t>ジギョウ</t>
    </rPh>
    <rPh sb="2" eb="3">
      <t>ショ</t>
    </rPh>
    <rPh sb="3" eb="4">
      <t>メイ</t>
    </rPh>
    <phoneticPr fontId="1"/>
  </si>
  <si>
    <t>対象者：</t>
    <rPh sb="0" eb="3">
      <t>タイショウシャ</t>
    </rPh>
    <phoneticPr fontId="1"/>
  </si>
  <si>
    <t>入力セル</t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</si>
  <si>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</si>
  <si>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○○　○○</t>
    <phoneticPr fontId="1"/>
  </si>
  <si>
    <t>担当件数（者）</t>
    <rPh sb="0" eb="2">
      <t>タントウ</t>
    </rPh>
    <rPh sb="2" eb="4">
      <t>ケンスウ</t>
    </rPh>
    <rPh sb="5" eb="6">
      <t>モノ</t>
    </rPh>
    <phoneticPr fontId="1"/>
  </si>
  <si>
    <t>担当件数（児）</t>
    <rPh sb="0" eb="2">
      <t>タントウ</t>
    </rPh>
    <rPh sb="2" eb="4">
      <t>ケンスウ</t>
    </rPh>
    <rPh sb="5" eb="6">
      <t>ジ</t>
    </rPh>
    <phoneticPr fontId="1"/>
  </si>
  <si>
    <t>担当件数（合計）</t>
    <rPh sb="0" eb="2">
      <t>タントウ</t>
    </rPh>
    <rPh sb="2" eb="4">
      <t>ケンスウ</t>
    </rPh>
    <rPh sb="5" eb="7">
      <t>ゴウケイ</t>
    </rPh>
    <phoneticPr fontId="1"/>
  </si>
  <si>
    <r>
      <t xml:space="preserve">相談支援専門員配置
</t>
    </r>
    <r>
      <rPr>
        <b/>
        <sz val="10"/>
        <color theme="5" tint="-0.249977111117893"/>
        <rFont val="游ゴシック"/>
        <family val="3"/>
        <charset val="128"/>
        <scheme val="minor"/>
      </rPr>
      <t>※勤続年数５年以内の方はこちらに入力</t>
    </r>
    <rPh sb="0" eb="2">
      <t>ソウダン</t>
    </rPh>
    <rPh sb="2" eb="4">
      <t>シエン</t>
    </rPh>
    <rPh sb="4" eb="7">
      <t>センモンイン</t>
    </rPh>
    <rPh sb="7" eb="9">
      <t>ハイチ</t>
    </rPh>
    <rPh sb="11" eb="13">
      <t>キンゾク</t>
    </rPh>
    <rPh sb="13" eb="15">
      <t>ネンスウ</t>
    </rPh>
    <rPh sb="16" eb="19">
      <t>ネンイナイ</t>
    </rPh>
    <rPh sb="20" eb="21">
      <t>カタ</t>
    </rPh>
    <rPh sb="26" eb="28">
      <t>ニュウリョク</t>
    </rPh>
    <phoneticPr fontId="1"/>
  </si>
  <si>
    <r>
      <t xml:space="preserve">相談支援専門員配置
</t>
    </r>
    <r>
      <rPr>
        <b/>
        <sz val="10"/>
        <color theme="5" tint="-0.249977111117893"/>
        <rFont val="游ゴシック"/>
        <family val="3"/>
        <charset val="128"/>
        <scheme val="minor"/>
      </rPr>
      <t>※勤続年数６～７年の方はこちらに入力</t>
    </r>
    <rPh sb="0" eb="2">
      <t>ソウダン</t>
    </rPh>
    <rPh sb="2" eb="4">
      <t>シエン</t>
    </rPh>
    <rPh sb="4" eb="7">
      <t>センモンイン</t>
    </rPh>
    <rPh sb="7" eb="9">
      <t>ハイチ</t>
    </rPh>
    <rPh sb="11" eb="13">
      <t>キンゾク</t>
    </rPh>
    <rPh sb="13" eb="15">
      <t>ネンスウ</t>
    </rPh>
    <rPh sb="18" eb="19">
      <t>ネン</t>
    </rPh>
    <rPh sb="20" eb="21">
      <t>カタ</t>
    </rPh>
    <rPh sb="26" eb="28">
      <t>ニュウリョク</t>
    </rPh>
    <phoneticPr fontId="1"/>
  </si>
  <si>
    <t>〇</t>
  </si>
  <si>
    <t>○○事業所</t>
    <rPh sb="2" eb="5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</si>
</sst>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0&quot;件&quot;"/>
    <numFmt numFmtId="177" formatCode="General&quot;カ&quot;&quot;月&quot;"/>
    <numFmt numFmtId="178" formatCode="&quot;¥&quot;#,##0_);[Red]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u/>
      <sz val="11"/>
      <color theme="5" tint="-0.249977111117893"/>
      <name val="游ゴシック"/>
      <family val="3"/>
      <charset val="128"/>
      <scheme val="minor"/>
    </font>
    <font>
      <b/>
      <sz val="10"/>
      <color theme="5" tint="-0.249977111117893"/>
      <name val="游ゴシック"/>
      <family val="3"/>
      <charset val="128"/>
      <scheme val="minor"/>
    </font>
    <font>
      <b/>
      <sz val="9"/>
      <color theme="1"/>
      <name val="游ゴシック"/>
      <family val="2"/>
      <charset val="128"/>
      <scheme val="minor"/>
    </font>
    <font>
      <b/>
      <sz val="8"/>
      <color rgb="FFFF0000"/>
      <name val="Segoe UI"/>
      <family val="2"/>
    </font>
    <font>
      <b/>
      <sz val="8"/>
      <color rgb="FFFF0000"/>
      <name val="游ゴシック"/>
      <family val="2"/>
      <charset val="128"/>
      <scheme val="minor"/>
    </font>
    <font>
      <b/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/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vertical="center"/>
    </xf>
    <xf numFmtId="0" fontId="5" fillId="0" borderId="1" xfId="0" applyFont="1" applyBorder="1">
      <alignment vertical="center"/>
    </xf>
    <xf numFmtId="178" fontId="5" fillId="0" borderId="5" xfId="0" applyNumberFormat="1" applyFont="1" applyFill="1" applyBorder="1" applyAlignment="1">
      <alignment horizontal="right" vertical="center"/>
    </xf>
    <xf numFmtId="5" fontId="5" fillId="0" borderId="2" xfId="0" applyNumberFormat="1" applyFont="1" applyBorder="1">
      <alignment vertical="center"/>
    </xf>
    <xf numFmtId="0" fontId="5" fillId="0" borderId="0" xfId="0" applyFont="1" applyBorder="1">
      <alignment vertical="center"/>
    </xf>
    <xf numFmtId="5" fontId="5" fillId="0" borderId="14" xfId="0" applyNumberFormat="1" applyFont="1" applyFill="1" applyBorder="1" applyAlignment="1">
      <alignment vertical="center"/>
    </xf>
    <xf numFmtId="5" fontId="5" fillId="0" borderId="14" xfId="0" applyNumberFormat="1" applyFont="1" applyBorder="1">
      <alignment vertical="center"/>
    </xf>
    <xf numFmtId="5" fontId="5" fillId="0" borderId="0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5" fontId="5" fillId="0" borderId="15" xfId="0" applyNumberFormat="1" applyFont="1" applyFill="1" applyBorder="1" applyAlignment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176" fontId="5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0" fontId="10" fillId="0" borderId="0" xfId="0" applyFont="1" applyAlignment="1"/>
    <xf numFmtId="0" fontId="5" fillId="0" borderId="3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76" fontId="5" fillId="2" borderId="11" xfId="0" applyNumberFormat="1" applyFont="1" applyFill="1" applyBorder="1" applyAlignment="1" applyProtection="1">
      <alignment vertical="center"/>
      <protection locked="0"/>
    </xf>
    <xf numFmtId="176" fontId="5" fillId="2" borderId="18" xfId="0" applyNumberFormat="1" applyFont="1" applyFill="1" applyBorder="1" applyAlignment="1" applyProtection="1">
      <alignment vertical="center"/>
      <protection locked="0"/>
    </xf>
    <xf numFmtId="176" fontId="5" fillId="2" borderId="13" xfId="0" applyNumberFormat="1" applyFont="1" applyFill="1" applyBorder="1" applyAlignment="1" applyProtection="1">
      <alignment vertical="center"/>
      <protection locked="0"/>
    </xf>
    <xf numFmtId="176" fontId="5" fillId="2" borderId="19" xfId="0" applyNumberFormat="1" applyFont="1" applyFill="1" applyBorder="1" applyAlignment="1" applyProtection="1">
      <alignment vertical="center"/>
      <protection locked="0"/>
    </xf>
    <xf numFmtId="0" fontId="8" fillId="0" borderId="0" xfId="0" applyFont="1">
      <alignment vertical="center"/>
    </xf>
    <xf numFmtId="0" fontId="16" fillId="0" borderId="10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" xfId="0" applyFont="1" applyBorder="1">
      <alignment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176" fontId="9" fillId="2" borderId="11" xfId="0" applyNumberFormat="1" applyFont="1" applyFill="1" applyBorder="1" applyAlignment="1" applyProtection="1">
      <alignment vertical="center"/>
      <protection locked="0"/>
    </xf>
    <xf numFmtId="176" fontId="9" fillId="2" borderId="18" xfId="0" applyNumberFormat="1" applyFont="1" applyFill="1" applyBorder="1" applyAlignment="1" applyProtection="1">
      <alignment vertical="center"/>
      <protection locked="0"/>
    </xf>
    <xf numFmtId="176" fontId="9" fillId="2" borderId="13" xfId="0" applyNumberFormat="1" applyFont="1" applyFill="1" applyBorder="1" applyAlignment="1" applyProtection="1">
      <alignment vertical="center"/>
      <protection locked="0"/>
    </xf>
    <xf numFmtId="176" fontId="9" fillId="2" borderId="19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8</xdr:row>
      <xdr:rowOff>66675</xdr:rowOff>
    </xdr:from>
    <xdr:to>
      <xdr:col>1</xdr:col>
      <xdr:colOff>419100</xdr:colOff>
      <xdr:row>8</xdr:row>
      <xdr:rowOff>247650</xdr:rowOff>
    </xdr:to>
    <xdr:sp macro="" textlink="">
      <xdr:nvSpPr>
        <xdr:cNvPr id="2" name="正方形/長方形 1"/>
        <xdr:cNvSpPr/>
      </xdr:nvSpPr>
      <xdr:spPr>
        <a:xfrm>
          <a:off x="1438275" y="2524125"/>
          <a:ext cx="361950" cy="180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15</xdr:row>
      <xdr:rowOff>57150</xdr:rowOff>
    </xdr:from>
    <xdr:to>
      <xdr:col>1</xdr:col>
      <xdr:colOff>419100</xdr:colOff>
      <xdr:row>15</xdr:row>
      <xdr:rowOff>238125</xdr:rowOff>
    </xdr:to>
    <xdr:sp macro="" textlink="">
      <xdr:nvSpPr>
        <xdr:cNvPr id="3" name="正方形/長方形 2"/>
        <xdr:cNvSpPr/>
      </xdr:nvSpPr>
      <xdr:spPr>
        <a:xfrm>
          <a:off x="1438275" y="4791075"/>
          <a:ext cx="361950" cy="180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8</xdr:row>
      <xdr:rowOff>66675</xdr:rowOff>
    </xdr:from>
    <xdr:to>
      <xdr:col>1</xdr:col>
      <xdr:colOff>419100</xdr:colOff>
      <xdr:row>8</xdr:row>
      <xdr:rowOff>247650</xdr:rowOff>
    </xdr:to>
    <xdr:sp macro="" textlink="">
      <xdr:nvSpPr>
        <xdr:cNvPr id="2" name="正方形/長方形 1"/>
        <xdr:cNvSpPr/>
      </xdr:nvSpPr>
      <xdr:spPr>
        <a:xfrm>
          <a:off x="2451100" y="2498725"/>
          <a:ext cx="361950" cy="180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15</xdr:row>
      <xdr:rowOff>57150</xdr:rowOff>
    </xdr:from>
    <xdr:to>
      <xdr:col>1</xdr:col>
      <xdr:colOff>419100</xdr:colOff>
      <xdr:row>15</xdr:row>
      <xdr:rowOff>238125</xdr:rowOff>
    </xdr:to>
    <xdr:sp macro="" textlink="">
      <xdr:nvSpPr>
        <xdr:cNvPr id="3" name="正方形/長方形 2"/>
        <xdr:cNvSpPr/>
      </xdr:nvSpPr>
      <xdr:spPr>
        <a:xfrm>
          <a:off x="2451100" y="5054600"/>
          <a:ext cx="361950" cy="180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460375</xdr:colOff>
      <xdr:row>21</xdr:row>
      <xdr:rowOff>95250</xdr:rowOff>
    </xdr:from>
    <xdr:to>
      <xdr:col>2</xdr:col>
      <xdr:colOff>251789</xdr:colOff>
      <xdr:row>27</xdr:row>
      <xdr:rowOff>151383</xdr:rowOff>
    </xdr:to>
    <xdr:sp macro="" textlink="">
      <xdr:nvSpPr>
        <xdr:cNvPr id="4" name="テキスト ボックス 3"/>
        <xdr:cNvSpPr txBox="1"/>
      </xdr:nvSpPr>
      <xdr:spPr>
        <a:xfrm>
          <a:off x="460375" y="7183438"/>
          <a:ext cx="2990227" cy="16277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担当件数の考え方（</a:t>
          </a:r>
          <a:r>
            <a:rPr kumimoji="1" lang="en-US" altLang="ja-JP" sz="1100" b="1"/>
            <a:t>4</a:t>
          </a:r>
          <a:r>
            <a:rPr kumimoji="1" lang="ja-JP" altLang="en-US" sz="1100" b="1"/>
            <a:t>月）</a:t>
          </a:r>
          <a:endParaRPr kumimoji="1" lang="en-US" altLang="ja-JP" sz="1100" b="1"/>
        </a:p>
        <a:p>
          <a:r>
            <a:rPr kumimoji="1" lang="ja-JP" altLang="en-US" sz="1100"/>
            <a:t>相談支援専門員さんが担当している件数</a:t>
          </a:r>
          <a:endParaRPr kumimoji="1" lang="en-US" altLang="ja-JP" sz="1100"/>
        </a:p>
        <a:p>
          <a:r>
            <a:rPr kumimoji="1" lang="ja-JP" altLang="en-US" sz="1100"/>
            <a:t>者：</a:t>
          </a:r>
          <a:r>
            <a:rPr kumimoji="1" lang="en-US" altLang="ja-JP" sz="1100"/>
            <a:t>A</a:t>
          </a:r>
          <a:r>
            <a:rPr kumimoji="1" lang="ja-JP" altLang="en-US" sz="1100"/>
            <a:t>さん、</a:t>
          </a:r>
          <a:r>
            <a:rPr kumimoji="1" lang="en-US" altLang="ja-JP" sz="1100"/>
            <a:t>B</a:t>
          </a:r>
          <a:r>
            <a:rPr kumimoji="1" lang="ja-JP" altLang="en-US" sz="1100"/>
            <a:t>さん、</a:t>
          </a:r>
          <a:r>
            <a:rPr kumimoji="1" lang="en-US" altLang="ja-JP" sz="1100"/>
            <a:t>C</a:t>
          </a:r>
          <a:r>
            <a:rPr kumimoji="1" lang="ja-JP" altLang="en-US" sz="1100"/>
            <a:t>さん、</a:t>
          </a:r>
          <a:r>
            <a:rPr kumimoji="1" lang="en-US" altLang="ja-JP" sz="1100"/>
            <a:t>D</a:t>
          </a:r>
          <a:r>
            <a:rPr kumimoji="1" lang="ja-JP" altLang="en-US" sz="1100"/>
            <a:t>さん、</a:t>
          </a:r>
          <a:r>
            <a:rPr kumimoji="1" lang="en-US" altLang="ja-JP" sz="1100"/>
            <a:t>E</a:t>
          </a:r>
          <a:r>
            <a:rPr kumimoji="1" lang="ja-JP" altLang="en-US" sz="1100"/>
            <a:t>さん、</a:t>
          </a:r>
          <a:endParaRPr kumimoji="1" lang="en-US" altLang="ja-JP" sz="1100"/>
        </a:p>
        <a:p>
          <a:r>
            <a:rPr kumimoji="1" lang="ja-JP" altLang="en-US" sz="1100"/>
            <a:t>児：</a:t>
          </a:r>
          <a:r>
            <a:rPr kumimoji="1" lang="en-US" altLang="ja-JP" sz="1100"/>
            <a:t>I</a:t>
          </a:r>
          <a:r>
            <a:rPr kumimoji="1" lang="ja-JP" altLang="en-US" sz="1100"/>
            <a:t>さん、</a:t>
          </a:r>
          <a:r>
            <a:rPr kumimoji="1" lang="en-US" altLang="ja-JP" sz="1100"/>
            <a:t>J</a:t>
          </a:r>
          <a:r>
            <a:rPr kumimoji="1" lang="ja-JP" altLang="en-US" sz="1100"/>
            <a:t>さん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担当件数が</a:t>
          </a:r>
          <a:r>
            <a:rPr kumimoji="1" lang="en-US" altLang="ja-JP" sz="1100"/>
            <a:t>10</a:t>
          </a:r>
          <a:r>
            <a:rPr kumimoji="1" lang="ja-JP" altLang="en-US" sz="1100"/>
            <a:t>件満たしていないため補助の対象となりません</a:t>
          </a:r>
        </a:p>
      </xdr:txBody>
    </xdr:sp>
    <xdr:clientData/>
  </xdr:twoCellAnchor>
  <xdr:twoCellAnchor>
    <xdr:from>
      <xdr:col>2</xdr:col>
      <xdr:colOff>388936</xdr:colOff>
      <xdr:row>21</xdr:row>
      <xdr:rowOff>87312</xdr:rowOff>
    </xdr:from>
    <xdr:to>
      <xdr:col>6</xdr:col>
      <xdr:colOff>349249</xdr:colOff>
      <xdr:row>28</xdr:row>
      <xdr:rowOff>39687</xdr:rowOff>
    </xdr:to>
    <xdr:sp macro="" textlink="">
      <xdr:nvSpPr>
        <xdr:cNvPr id="5" name="テキスト ボックス 4"/>
        <xdr:cNvSpPr txBox="1"/>
      </xdr:nvSpPr>
      <xdr:spPr>
        <a:xfrm>
          <a:off x="3587749" y="7175500"/>
          <a:ext cx="3167063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担当件数の考え方（</a:t>
          </a:r>
          <a:r>
            <a:rPr kumimoji="1" lang="en-US" altLang="ja-JP" sz="1100" b="1"/>
            <a:t>5</a:t>
          </a:r>
          <a:r>
            <a:rPr kumimoji="1" lang="ja-JP" altLang="en-US" sz="1100" b="1"/>
            <a:t>月～</a:t>
          </a:r>
          <a:r>
            <a:rPr kumimoji="1" lang="en-US" altLang="ja-JP" sz="1100" b="1"/>
            <a:t>7</a:t>
          </a:r>
          <a:r>
            <a:rPr kumimoji="1" lang="ja-JP" altLang="en-US" sz="1100" b="1"/>
            <a:t>月）</a:t>
          </a:r>
          <a:endParaRPr kumimoji="1" lang="en-US" altLang="ja-JP" sz="1100" b="1"/>
        </a:p>
        <a:p>
          <a:r>
            <a:rPr kumimoji="1" lang="ja-JP" altLang="en-US" sz="1100"/>
            <a:t>相談支援専門員さんが担当している件数</a:t>
          </a:r>
          <a:endParaRPr kumimoji="1" lang="en-US" altLang="ja-JP" sz="1100"/>
        </a:p>
        <a:p>
          <a:r>
            <a:rPr kumimoji="1" lang="ja-JP" altLang="en-US" sz="1100"/>
            <a:t>者：</a:t>
          </a:r>
          <a:r>
            <a:rPr kumimoji="1" lang="en-US" altLang="ja-JP" sz="1100"/>
            <a:t>A</a:t>
          </a:r>
          <a:r>
            <a:rPr kumimoji="1" lang="ja-JP" altLang="en-US" sz="1100"/>
            <a:t>さん、</a:t>
          </a:r>
          <a:r>
            <a:rPr kumimoji="1" lang="en-US" altLang="ja-JP" sz="1100"/>
            <a:t>B</a:t>
          </a:r>
          <a:r>
            <a:rPr kumimoji="1" lang="ja-JP" altLang="en-US" sz="1100"/>
            <a:t>さん、</a:t>
          </a:r>
          <a:r>
            <a:rPr kumimoji="1" lang="en-US" altLang="ja-JP" sz="1100"/>
            <a:t>C</a:t>
          </a:r>
          <a:r>
            <a:rPr kumimoji="1" lang="ja-JP" altLang="en-US" sz="1100"/>
            <a:t>さん、</a:t>
          </a:r>
          <a:r>
            <a:rPr kumimoji="1" lang="en-US" altLang="ja-JP" sz="1100"/>
            <a:t>D</a:t>
          </a:r>
          <a:r>
            <a:rPr kumimoji="1" lang="ja-JP" altLang="en-US" sz="1100"/>
            <a:t>さん、</a:t>
          </a:r>
          <a:r>
            <a:rPr kumimoji="1" lang="en-US" altLang="ja-JP" sz="1100"/>
            <a:t>E</a:t>
          </a:r>
          <a:r>
            <a:rPr kumimoji="1" lang="ja-JP" altLang="en-US" sz="1100"/>
            <a:t>さん、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F</a:t>
          </a:r>
          <a:r>
            <a:rPr kumimoji="1" lang="ja-JP" altLang="en-US" sz="1100"/>
            <a:t>さん、</a:t>
          </a:r>
          <a:r>
            <a:rPr kumimoji="1" lang="en-US" altLang="ja-JP" sz="1100"/>
            <a:t>G</a:t>
          </a:r>
          <a:r>
            <a:rPr kumimoji="1" lang="ja-JP" altLang="en-US" sz="1100"/>
            <a:t>さん、</a:t>
          </a:r>
          <a:r>
            <a:rPr kumimoji="1" lang="en-US" altLang="ja-JP" sz="1100"/>
            <a:t>H</a:t>
          </a:r>
          <a:r>
            <a:rPr kumimoji="1" lang="ja-JP" altLang="en-US" sz="1100"/>
            <a:t>さん</a:t>
          </a:r>
          <a:endParaRPr kumimoji="1" lang="en-US" altLang="ja-JP" sz="1100"/>
        </a:p>
        <a:p>
          <a:r>
            <a:rPr kumimoji="1" lang="ja-JP" altLang="en-US" sz="1100"/>
            <a:t>児：</a:t>
          </a:r>
          <a:r>
            <a:rPr kumimoji="1" lang="en-US" altLang="ja-JP" sz="1100"/>
            <a:t>I</a:t>
          </a:r>
          <a:r>
            <a:rPr kumimoji="1" lang="ja-JP" altLang="en-US" sz="1100"/>
            <a:t>さん、</a:t>
          </a:r>
          <a:r>
            <a:rPr kumimoji="1" lang="en-US" altLang="ja-JP" sz="1100"/>
            <a:t>J</a:t>
          </a:r>
          <a:r>
            <a:rPr kumimoji="1" lang="ja-JP" altLang="en-US" sz="1100"/>
            <a:t>さん、</a:t>
          </a:r>
          <a:r>
            <a:rPr kumimoji="1" lang="en-US" altLang="ja-JP" sz="1100"/>
            <a:t>K</a:t>
          </a:r>
          <a:r>
            <a:rPr kumimoji="1" lang="ja-JP" altLang="en-US" sz="1100"/>
            <a:t>さん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担当件数が</a:t>
          </a:r>
          <a:r>
            <a:rPr kumimoji="1" lang="en-US" altLang="ja-JP" sz="1100"/>
            <a:t>10</a:t>
          </a:r>
          <a:r>
            <a:rPr kumimoji="1" lang="ja-JP" altLang="en-US" sz="1100"/>
            <a:t>件満たしており補助の対象です</a:t>
          </a:r>
          <a:endParaRPr kumimoji="1" lang="en-US" altLang="ja-JP" sz="1100"/>
        </a:p>
      </xdr:txBody>
    </xdr:sp>
    <xdr:clientData/>
  </xdr:twoCellAnchor>
  <xdr:twoCellAnchor>
    <xdr:from>
      <xdr:col>6</xdr:col>
      <xdr:colOff>484187</xdr:colOff>
      <xdr:row>21</xdr:row>
      <xdr:rowOff>87312</xdr:rowOff>
    </xdr:from>
    <xdr:to>
      <xdr:col>10</xdr:col>
      <xdr:colOff>349250</xdr:colOff>
      <xdr:row>28</xdr:row>
      <xdr:rowOff>71437</xdr:rowOff>
    </xdr:to>
    <xdr:sp macro="" textlink="">
      <xdr:nvSpPr>
        <xdr:cNvPr id="6" name="テキスト ボックス 5"/>
        <xdr:cNvSpPr txBox="1"/>
      </xdr:nvSpPr>
      <xdr:spPr>
        <a:xfrm>
          <a:off x="6889750" y="7175500"/>
          <a:ext cx="3071813" cy="174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担当件数の考え方（</a:t>
          </a:r>
          <a:r>
            <a:rPr kumimoji="1" lang="en-US" altLang="ja-JP" sz="1100" b="1"/>
            <a:t>8</a:t>
          </a:r>
          <a:r>
            <a:rPr kumimoji="1" lang="ja-JP" altLang="en-US" sz="1100" b="1"/>
            <a:t>月～</a:t>
          </a:r>
          <a:r>
            <a:rPr kumimoji="1" lang="en-US" altLang="ja-JP" sz="1100" b="1"/>
            <a:t>3</a:t>
          </a:r>
          <a:r>
            <a:rPr kumimoji="1" lang="ja-JP" altLang="en-US" sz="1100" b="1"/>
            <a:t>月）</a:t>
          </a:r>
          <a:endParaRPr kumimoji="1" lang="en-US" altLang="ja-JP" sz="1100" b="1"/>
        </a:p>
        <a:p>
          <a:r>
            <a:rPr kumimoji="1" lang="ja-JP" altLang="en-US" sz="1100"/>
            <a:t>相談支援専門員さんが担当している件数</a:t>
          </a:r>
          <a:endParaRPr kumimoji="1" lang="en-US" altLang="ja-JP" sz="1100"/>
        </a:p>
        <a:p>
          <a:r>
            <a:rPr kumimoji="1" lang="ja-JP" altLang="en-US" sz="1100"/>
            <a:t>者：</a:t>
          </a:r>
          <a:r>
            <a:rPr kumimoji="1" lang="en-US" altLang="ja-JP" sz="1100"/>
            <a:t>A</a:t>
          </a:r>
          <a:r>
            <a:rPr kumimoji="1" lang="ja-JP" altLang="en-US" sz="1100"/>
            <a:t>さん、</a:t>
          </a:r>
          <a:r>
            <a:rPr kumimoji="1" lang="en-US" altLang="ja-JP" sz="1100"/>
            <a:t>B</a:t>
          </a:r>
          <a:r>
            <a:rPr kumimoji="1" lang="ja-JP" altLang="en-US" sz="1100"/>
            <a:t>さん、</a:t>
          </a:r>
          <a:r>
            <a:rPr kumimoji="1" lang="en-US" altLang="ja-JP" sz="1100"/>
            <a:t>C</a:t>
          </a:r>
          <a:r>
            <a:rPr kumimoji="1" lang="ja-JP" altLang="en-US" sz="1100"/>
            <a:t>さん、</a:t>
          </a:r>
          <a:r>
            <a:rPr kumimoji="1" lang="en-US" altLang="ja-JP" sz="1100"/>
            <a:t>D</a:t>
          </a:r>
          <a:r>
            <a:rPr kumimoji="1" lang="ja-JP" altLang="en-US" sz="1100"/>
            <a:t>さん、</a:t>
          </a:r>
          <a:r>
            <a:rPr kumimoji="1" lang="en-US" altLang="ja-JP" sz="1100"/>
            <a:t>E</a:t>
          </a:r>
          <a:r>
            <a:rPr kumimoji="1" lang="ja-JP" altLang="en-US" sz="1100"/>
            <a:t>さん、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F</a:t>
          </a:r>
          <a:r>
            <a:rPr kumimoji="1" lang="ja-JP" altLang="en-US" sz="1100"/>
            <a:t>さん、</a:t>
          </a:r>
          <a:r>
            <a:rPr kumimoji="1" lang="en-US" altLang="ja-JP" sz="1100"/>
            <a:t>G</a:t>
          </a:r>
          <a:r>
            <a:rPr kumimoji="1" lang="ja-JP" altLang="en-US" sz="1100"/>
            <a:t>さん、</a:t>
          </a:r>
          <a:r>
            <a:rPr kumimoji="1" lang="en-US" altLang="ja-JP" sz="1100"/>
            <a:t>H</a:t>
          </a:r>
          <a:r>
            <a:rPr kumimoji="1" lang="ja-JP" altLang="en-US" sz="1100"/>
            <a:t>さん、</a:t>
          </a:r>
          <a:r>
            <a:rPr kumimoji="1" lang="en-US" altLang="ja-JP" sz="1100"/>
            <a:t>L</a:t>
          </a:r>
          <a:r>
            <a:rPr kumimoji="1" lang="ja-JP" altLang="en-US" sz="1100"/>
            <a:t>さん</a:t>
          </a:r>
          <a:endParaRPr kumimoji="1" lang="en-US" altLang="ja-JP" sz="1100"/>
        </a:p>
        <a:p>
          <a:r>
            <a:rPr kumimoji="1" lang="ja-JP" altLang="en-US" sz="1100"/>
            <a:t>児：</a:t>
          </a:r>
          <a:r>
            <a:rPr kumimoji="1" lang="en-US" altLang="ja-JP" sz="1100"/>
            <a:t>I</a:t>
          </a:r>
          <a:r>
            <a:rPr kumimoji="1" lang="ja-JP" altLang="en-US" sz="1100"/>
            <a:t>さん、</a:t>
          </a:r>
          <a:r>
            <a:rPr kumimoji="1" lang="en-US" altLang="ja-JP" sz="1100"/>
            <a:t>J</a:t>
          </a:r>
          <a:r>
            <a:rPr kumimoji="1" lang="ja-JP" altLang="en-US" sz="1100"/>
            <a:t>さん、</a:t>
          </a:r>
          <a:r>
            <a:rPr kumimoji="1" lang="en-US" altLang="ja-JP" sz="1100" strike="sngStrike" baseline="0">
              <a:solidFill>
                <a:srgbClr val="FF0000"/>
              </a:solidFill>
            </a:rPr>
            <a:t>K</a:t>
          </a:r>
          <a:r>
            <a:rPr kumimoji="1" lang="ja-JP" altLang="en-US" sz="1100" strike="sngStrike" baseline="0">
              <a:solidFill>
                <a:srgbClr val="FF0000"/>
              </a:solidFill>
            </a:rPr>
            <a:t>さん</a:t>
          </a:r>
          <a:endParaRPr kumimoji="1" lang="en-US" altLang="ja-JP" sz="1100" strike="sngStrike" baseline="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対象者に入れ替わりがあっても、担当件数が合計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件満たしており補助の対象です</a:t>
          </a:r>
          <a:endParaRPr kumimoji="1" lang="ja-JP" altLang="en-US" sz="1100" strike="sngStrik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142876</xdr:colOff>
      <xdr:row>21</xdr:row>
      <xdr:rowOff>126999</xdr:rowOff>
    </xdr:from>
    <xdr:to>
      <xdr:col>14</xdr:col>
      <xdr:colOff>238126</xdr:colOff>
      <xdr:row>22</xdr:row>
      <xdr:rowOff>333375</xdr:rowOff>
    </xdr:to>
    <xdr:sp macro="" textlink="">
      <xdr:nvSpPr>
        <xdr:cNvPr id="7" name="四角形吹き出し 6"/>
        <xdr:cNvSpPr/>
      </xdr:nvSpPr>
      <xdr:spPr>
        <a:xfrm>
          <a:off x="9755189" y="7215187"/>
          <a:ext cx="3302000" cy="563563"/>
        </a:xfrm>
        <a:prstGeom prst="wedgeRectCallout">
          <a:avLst>
            <a:gd name="adj1" fmla="val -60245"/>
            <a:gd name="adj2" fmla="val -21663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この例では、</a:t>
          </a:r>
          <a:r>
            <a:rPr kumimoji="1" lang="en-US" altLang="ja-JP" sz="1100"/>
            <a:t>12</a:t>
          </a:r>
          <a:r>
            <a:rPr kumimoji="1" lang="ja-JP" altLang="en-US" sz="1100"/>
            <a:t>月～勤続年数</a:t>
          </a:r>
          <a:r>
            <a:rPr kumimoji="1" lang="en-US" altLang="ja-JP" sz="1100"/>
            <a:t>6</a:t>
          </a:r>
          <a:r>
            <a:rPr kumimoji="1" lang="ja-JP" altLang="en-US" sz="1100"/>
            <a:t>年目になったため、</a:t>
          </a:r>
          <a:endParaRPr kumimoji="1" lang="en-US" altLang="ja-JP" sz="1100"/>
        </a:p>
        <a:p>
          <a:pPr algn="l"/>
          <a:r>
            <a:rPr kumimoji="1" lang="ja-JP" altLang="en-US" sz="1100"/>
            <a:t>月ごとの補助申請額が変わっています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R25"/>
  <sheetViews>
    <sheetView tabSelected="1" zoomScale="80" zoomScaleNormal="80" zoomScalePageLayoutView="80" workbookViewId="0"/>
  </sheetViews>
  <sheetFormatPr defaultColWidth="9" defaultRowHeight="15" x14ac:dyDescent="0.55000000000000004"/>
  <cols>
    <col min="1" max="1" width="31.4140625" style="1" customWidth="1"/>
    <col min="2" max="13" width="10.5" style="2" customWidth="1"/>
    <col min="14" max="14" width="10.5" style="1" customWidth="1"/>
    <col min="15" max="15" width="10.75" style="1" customWidth="1"/>
    <col min="16" max="16" width="10.1640625" style="1" customWidth="1"/>
    <col min="17" max="17" width="10.9140625" style="1" customWidth="1"/>
    <col min="18" max="16384" width="9" style="1"/>
  </cols>
  <sheetData>
    <row r="1" spans="1:18" ht="23.25" customHeight="1" x14ac:dyDescent="0.55000000000000004">
      <c r="A1" s="1" t="s">
        <v>21</v>
      </c>
      <c r="B1" s="3"/>
      <c r="C1" s="3"/>
      <c r="F1" s="3"/>
    </row>
    <row r="2" spans="1:18" ht="23.25" customHeight="1" x14ac:dyDescent="0.55000000000000004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8" ht="23.25" customHeight="1" x14ac:dyDescent="0.55000000000000004">
      <c r="B3" s="3"/>
      <c r="C3" s="3"/>
      <c r="F3" s="3"/>
      <c r="K3" s="27"/>
      <c r="L3" s="27"/>
      <c r="M3" s="5"/>
    </row>
    <row r="4" spans="1:18" ht="24.75" customHeight="1" x14ac:dyDescent="0.55000000000000004">
      <c r="A4" s="39" t="s">
        <v>13</v>
      </c>
      <c r="D4" s="3"/>
      <c r="O4" s="29"/>
      <c r="P4" s="29"/>
      <c r="Q4" s="29"/>
      <c r="R4" s="29"/>
    </row>
    <row r="5" spans="1:18" ht="24.75" customHeight="1" x14ac:dyDescent="0.55000000000000004">
      <c r="A5" s="17"/>
      <c r="D5" s="3"/>
      <c r="O5" s="30" t="str">
        <f>IF(COUNTIF(B11:B12,"〇")&gt;1,"エラー：4月に〇が2つ入力されています","")</f>
        <v/>
      </c>
      <c r="P5" s="31"/>
      <c r="Q5" s="32"/>
      <c r="R5" s="30" t="str">
        <f>IF(COUNTIF(H11:H12,"〇")&gt;1,"エラー：10月に〇が2つ入力されています","")</f>
        <v/>
      </c>
    </row>
    <row r="6" spans="1:18" ht="24.75" customHeight="1" x14ac:dyDescent="0.5">
      <c r="A6" s="22" t="s">
        <v>18</v>
      </c>
      <c r="B6" s="50"/>
      <c r="C6" s="50"/>
      <c r="D6" s="50"/>
      <c r="E6" s="23"/>
      <c r="O6" s="30" t="str">
        <f>IF(COUNTIF(C11:C12,"〇")&gt;1,"エラー：5月に〇が2つ入力されています","")</f>
        <v/>
      </c>
      <c r="P6" s="31"/>
      <c r="Q6" s="32"/>
      <c r="R6" s="30" t="str">
        <f>IF(COUNTIF(I11:I12,"〇")&gt;1,"エラー：11月に〇が2つ入力されています","")</f>
        <v/>
      </c>
    </row>
    <row r="7" spans="1:18" ht="24.75" customHeight="1" x14ac:dyDescent="0.5">
      <c r="A7" s="22" t="s">
        <v>19</v>
      </c>
      <c r="B7" s="51"/>
      <c r="C7" s="51"/>
      <c r="D7" s="51"/>
      <c r="E7" s="23"/>
      <c r="O7" s="30" t="str">
        <f>IF(COUNTIF(D11:D12,"〇")&gt;1,"エラー：6月に〇が2つ入力されています","")</f>
        <v/>
      </c>
      <c r="P7" s="31"/>
      <c r="Q7" s="32"/>
      <c r="R7" s="30" t="str">
        <f>IF(COUNTIF(J11:J12,"〇")&gt;1,"エラー：12月に〇が2つ入力されています","")</f>
        <v/>
      </c>
    </row>
    <row r="8" spans="1:18" ht="24.75" customHeight="1" x14ac:dyDescent="0.55000000000000004">
      <c r="A8" s="4"/>
      <c r="D8" s="3"/>
      <c r="O8" s="30" t="str">
        <f>IF(COUNTIF(E11:E12,"〇")&gt;1,"エラー：7月に〇が2つ入力されています","")</f>
        <v/>
      </c>
      <c r="P8" s="31"/>
      <c r="Q8" s="32"/>
      <c r="R8" s="30" t="str">
        <f>IF(COUNTIF(K11:K12,"〇")&gt;1,"エラー：1月に〇が2つ入力されています","")</f>
        <v/>
      </c>
    </row>
    <row r="9" spans="1:18" ht="24.75" customHeight="1" thickBot="1" x14ac:dyDescent="0.6">
      <c r="A9" s="4" t="s">
        <v>20</v>
      </c>
      <c r="D9" s="3"/>
      <c r="O9" s="30" t="str">
        <f>IF(COUNTIF(F11:F12,"〇")&gt;1,"エラー：8月に〇が2つ入力されています","")</f>
        <v/>
      </c>
      <c r="P9" s="31"/>
      <c r="Q9" s="32"/>
      <c r="R9" s="30" t="str">
        <f>IF(COUNTIF(L11:L12,"〇")&gt;1,"エラー：2月に〇が2つ入力されています","")</f>
        <v/>
      </c>
    </row>
    <row r="10" spans="1:18" ht="24.75" customHeight="1" thickBot="1" x14ac:dyDescent="0.6">
      <c r="A10" s="6"/>
      <c r="B10" s="7" t="s">
        <v>0</v>
      </c>
      <c r="C10" s="7" t="s">
        <v>1</v>
      </c>
      <c r="D10" s="7" t="s">
        <v>2</v>
      </c>
      <c r="E10" s="7" t="s">
        <v>3</v>
      </c>
      <c r="F10" s="7" t="s">
        <v>4</v>
      </c>
      <c r="G10" s="7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  <c r="M10" s="7" t="s">
        <v>11</v>
      </c>
      <c r="N10" s="8" t="s">
        <v>12</v>
      </c>
      <c r="O10" s="30" t="str">
        <f>IF(COUNTIF(G11:G12,"〇")&gt;1,"エラー：9月に〇が2つ入力されています","")</f>
        <v/>
      </c>
      <c r="P10" s="31"/>
      <c r="Q10" s="32"/>
      <c r="R10" s="30" t="str">
        <f>IF(COUNTIF(M11:M12,"〇")&gt;1,"エラー：3月に〇が2つ入力されています","")</f>
        <v/>
      </c>
    </row>
    <row r="11" spans="1:18" ht="38" customHeight="1" x14ac:dyDescent="0.55000000000000004">
      <c r="A11" s="28" t="s">
        <v>26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9">
        <f>COUNTIF(B11:M11,"〇")</f>
        <v>0</v>
      </c>
    </row>
    <row r="12" spans="1:18" ht="38" customHeight="1" x14ac:dyDescent="0.55000000000000004">
      <c r="A12" s="28" t="s">
        <v>27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9">
        <f>COUNTIF(B12:M12,"〇")</f>
        <v>0</v>
      </c>
    </row>
    <row r="13" spans="1:18" ht="28.4" customHeight="1" thickBot="1" x14ac:dyDescent="0.6">
      <c r="A13" s="10" t="s">
        <v>16</v>
      </c>
      <c r="B13" s="11">
        <f>IF(B20&lt;10,0,IF(B11="〇",9000,IF(B12="〇",15000,0)))</f>
        <v>0</v>
      </c>
      <c r="C13" s="11">
        <f t="shared" ref="C13:M13" si="0">IF(C20&lt;10,0,IF(C11="〇",9000,IF(C12="〇",15000,0)))</f>
        <v>0</v>
      </c>
      <c r="D13" s="11">
        <f t="shared" si="0"/>
        <v>0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  <c r="N13" s="12">
        <f>SUM(B13:M13)</f>
        <v>0</v>
      </c>
    </row>
    <row r="14" spans="1:18" ht="24.75" customHeight="1" x14ac:dyDescent="0.5500000000000000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spans="1:18" ht="24.75" customHeight="1" x14ac:dyDescent="0.55000000000000004">
      <c r="A15" s="39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8" ht="24.75" customHeight="1" thickBot="1" x14ac:dyDescent="0.6">
      <c r="A16" s="24" t="s">
        <v>20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28.4" customHeight="1" thickBot="1" x14ac:dyDescent="0.6">
      <c r="A17" s="6"/>
      <c r="B17" s="7" t="s">
        <v>0</v>
      </c>
      <c r="C17" s="7" t="s">
        <v>1</v>
      </c>
      <c r="D17" s="7" t="s">
        <v>2</v>
      </c>
      <c r="E17" s="7" t="s">
        <v>3</v>
      </c>
      <c r="F17" s="7" t="s">
        <v>4</v>
      </c>
      <c r="G17" s="7" t="s">
        <v>5</v>
      </c>
      <c r="H17" s="7" t="s">
        <v>6</v>
      </c>
      <c r="I17" s="7" t="s">
        <v>7</v>
      </c>
      <c r="J17" s="7" t="s">
        <v>8</v>
      </c>
      <c r="K17" s="7" t="s">
        <v>9</v>
      </c>
      <c r="L17" s="7" t="s">
        <v>10</v>
      </c>
      <c r="M17" s="25" t="s">
        <v>11</v>
      </c>
    </row>
    <row r="18" spans="1:13" ht="28.4" customHeight="1" x14ac:dyDescent="0.55000000000000004">
      <c r="A18" s="40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6"/>
    </row>
    <row r="19" spans="1:13" ht="28.4" customHeight="1" x14ac:dyDescent="0.55000000000000004">
      <c r="A19" s="41" t="s">
        <v>24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8"/>
    </row>
    <row r="20" spans="1:13" ht="28.4" customHeight="1" thickBot="1" x14ac:dyDescent="0.6">
      <c r="A20" s="42" t="s">
        <v>25</v>
      </c>
      <c r="B20" s="21">
        <f>SUM(B18:B19)</f>
        <v>0</v>
      </c>
      <c r="C20" s="21">
        <f t="shared" ref="C20:M20" si="1">SUM(C18:C19)</f>
        <v>0</v>
      </c>
      <c r="D20" s="21">
        <f t="shared" si="1"/>
        <v>0</v>
      </c>
      <c r="E20" s="21">
        <f t="shared" si="1"/>
        <v>0</v>
      </c>
      <c r="F20" s="21">
        <f t="shared" si="1"/>
        <v>0</v>
      </c>
      <c r="G20" s="21">
        <f t="shared" si="1"/>
        <v>0</v>
      </c>
      <c r="H20" s="21">
        <f t="shared" si="1"/>
        <v>0</v>
      </c>
      <c r="I20" s="21">
        <f t="shared" si="1"/>
        <v>0</v>
      </c>
      <c r="J20" s="21">
        <f t="shared" si="1"/>
        <v>0</v>
      </c>
      <c r="K20" s="21">
        <f t="shared" si="1"/>
        <v>0</v>
      </c>
      <c r="L20" s="21">
        <f t="shared" si="1"/>
        <v>0</v>
      </c>
      <c r="M20" s="26">
        <f t="shared" si="1"/>
        <v>0</v>
      </c>
    </row>
    <row r="21" spans="1:13" ht="28.4" customHeight="1" x14ac:dyDescent="0.55000000000000004"/>
    <row r="22" spans="1:13" ht="28.4" customHeight="1" x14ac:dyDescent="0.55000000000000004"/>
    <row r="23" spans="1:13" ht="28.4" customHeight="1" x14ac:dyDescent="0.55000000000000004"/>
    <row r="24" spans="1:13" ht="19.399999999999999" customHeight="1" x14ac:dyDescent="0.55000000000000004"/>
    <row r="25" spans="1:13" ht="19.399999999999999" customHeight="1" x14ac:dyDescent="0.55000000000000004"/>
  </sheetData>
  <sheetProtection sheet="1" objects="1" scenarios="1"/>
  <mergeCells count="3">
    <mergeCell ref="A2:N2"/>
    <mergeCell ref="B6:D6"/>
    <mergeCell ref="B7:D7"/>
  </mergeCells>
  <phoneticPr fontId="1"/>
  <conditionalFormatting sqref="O5">
    <cfRule type="duplicateValues" dxfId="27" priority="13"/>
    <cfRule type="duplicateValues" dxfId="26" priority="14"/>
  </conditionalFormatting>
  <conditionalFormatting sqref="B11:B12">
    <cfRule type="duplicateValues" dxfId="25" priority="12"/>
  </conditionalFormatting>
  <conditionalFormatting sqref="C11:C12">
    <cfRule type="duplicateValues" dxfId="24" priority="11"/>
  </conditionalFormatting>
  <conditionalFormatting sqref="D11:D12">
    <cfRule type="duplicateValues" dxfId="23" priority="10"/>
  </conditionalFormatting>
  <conditionalFormatting sqref="E11:E12">
    <cfRule type="duplicateValues" dxfId="22" priority="9"/>
  </conditionalFormatting>
  <conditionalFormatting sqref="F11:F12">
    <cfRule type="duplicateValues" dxfId="21" priority="8"/>
  </conditionalFormatting>
  <conditionalFormatting sqref="G11:G12">
    <cfRule type="duplicateValues" dxfId="20" priority="7"/>
  </conditionalFormatting>
  <conditionalFormatting sqref="H11:H12">
    <cfRule type="duplicateValues" dxfId="19" priority="6"/>
  </conditionalFormatting>
  <conditionalFormatting sqref="I11:I12">
    <cfRule type="duplicateValues" dxfId="18" priority="5"/>
  </conditionalFormatting>
  <conditionalFormatting sqref="J11:J12">
    <cfRule type="duplicateValues" dxfId="17" priority="4"/>
  </conditionalFormatting>
  <conditionalFormatting sqref="K11:K12">
    <cfRule type="duplicateValues" dxfId="16" priority="3"/>
  </conditionalFormatting>
  <conditionalFormatting sqref="L11:L12">
    <cfRule type="duplicateValues" dxfId="15" priority="2"/>
  </conditionalFormatting>
  <conditionalFormatting sqref="M11:M12">
    <cfRule type="duplicateValues" dxfId="14" priority="1"/>
  </conditionalFormatting>
  <dataValidations count="1">
    <dataValidation type="list" allowBlank="1" showInputMessage="1" showErrorMessage="1" sqref="B11:M12">
      <formula1>"〇, "</formula1>
    </dataValidation>
  </dataValidations>
  <pageMargins left="0.7" right="0.7" top="0.75" bottom="0.75" header="0.3" footer="0.3"/>
  <pageSetup paperSize="9" scale="49" fitToHeight="0" orientation="landscape" r:id="rId1"/>
  <ignoredErrors>
    <ignoredError sqref="O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R25"/>
  <sheetViews>
    <sheetView zoomScale="80" zoomScaleNormal="80" zoomScalePageLayoutView="80" workbookViewId="0"/>
  </sheetViews>
  <sheetFormatPr defaultColWidth="9" defaultRowHeight="15" x14ac:dyDescent="0.55000000000000004"/>
  <cols>
    <col min="1" max="1" width="31.4140625" style="1" customWidth="1"/>
    <col min="2" max="13" width="10.5" style="2" customWidth="1"/>
    <col min="14" max="14" width="10.5" style="1" customWidth="1"/>
    <col min="15" max="15" width="10.75" style="1" customWidth="1"/>
    <col min="16" max="16" width="10.1640625" style="1" customWidth="1"/>
    <col min="17" max="17" width="10.9140625" style="1" customWidth="1"/>
    <col min="18" max="16384" width="9" style="1"/>
  </cols>
  <sheetData>
    <row r="1" spans="1:18" ht="23.25" customHeight="1" x14ac:dyDescent="0.55000000000000004">
      <c r="A1" s="1" t="s">
        <v>21</v>
      </c>
      <c r="B1" s="3"/>
      <c r="C1" s="3"/>
      <c r="F1" s="3"/>
    </row>
    <row r="2" spans="1:18" ht="23.25" customHeight="1" x14ac:dyDescent="0.55000000000000004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8" ht="23.25" customHeight="1" x14ac:dyDescent="0.55000000000000004">
      <c r="B3" s="3"/>
      <c r="C3" s="3"/>
      <c r="F3" s="3"/>
      <c r="K3" s="27"/>
      <c r="L3" s="27"/>
      <c r="M3" s="5"/>
    </row>
    <row r="4" spans="1:18" ht="24.75" customHeight="1" x14ac:dyDescent="0.55000000000000004">
      <c r="A4" s="39" t="s">
        <v>13</v>
      </c>
      <c r="D4" s="3"/>
      <c r="O4" s="29"/>
      <c r="P4" s="29"/>
      <c r="Q4" s="29"/>
      <c r="R4" s="29"/>
    </row>
    <row r="5" spans="1:18" ht="24.75" customHeight="1" x14ac:dyDescent="0.55000000000000004">
      <c r="A5" s="17"/>
      <c r="D5" s="3"/>
      <c r="O5" s="30" t="str">
        <f>IF(COUNTIF(B11:B12,"〇")&gt;1,"エラー：4月に〇が2つ入力されています","")</f>
        <v/>
      </c>
      <c r="P5" s="31"/>
      <c r="Q5" s="32"/>
      <c r="R5" s="30" t="str">
        <f>IF(COUNTIF(H11:H12,"〇")&gt;1,"エラー：10月に〇が2つ入力されています","")</f>
        <v/>
      </c>
    </row>
    <row r="6" spans="1:18" ht="24.75" customHeight="1" x14ac:dyDescent="0.5">
      <c r="A6" s="22" t="s">
        <v>18</v>
      </c>
      <c r="B6" s="52" t="s">
        <v>29</v>
      </c>
      <c r="C6" s="52"/>
      <c r="D6" s="52"/>
      <c r="E6" s="23"/>
      <c r="O6" s="30" t="str">
        <f>IF(COUNTIF(C11:C12,"〇")&gt;1,"エラー：5月に〇が2つ入力されています","")</f>
        <v/>
      </c>
      <c r="P6" s="31"/>
      <c r="Q6" s="32"/>
      <c r="R6" s="30" t="str">
        <f>IF(COUNTIF(I11:I12,"〇")&gt;1,"エラー：11月に〇が2つ入力されています","")</f>
        <v/>
      </c>
    </row>
    <row r="7" spans="1:18" ht="24.75" customHeight="1" x14ac:dyDescent="0.5">
      <c r="A7" s="22" t="s">
        <v>19</v>
      </c>
      <c r="B7" s="53" t="s">
        <v>22</v>
      </c>
      <c r="C7" s="53"/>
      <c r="D7" s="53"/>
      <c r="E7" s="23"/>
      <c r="O7" s="30" t="str">
        <f>IF(COUNTIF(D11:D12,"〇")&gt;1,"エラー：6月に〇が2つ入力されています","")</f>
        <v/>
      </c>
      <c r="P7" s="31"/>
      <c r="Q7" s="32"/>
      <c r="R7" s="30" t="str">
        <f>IF(COUNTIF(J11:J12,"〇")&gt;1,"エラー：12月に〇が2つ入力されています","")</f>
        <v/>
      </c>
    </row>
    <row r="8" spans="1:18" ht="24.75" customHeight="1" x14ac:dyDescent="0.55000000000000004">
      <c r="A8" s="4"/>
      <c r="D8" s="3"/>
      <c r="O8" s="30" t="str">
        <f>IF(COUNTIF(E11:E12,"〇")&gt;1,"エラー：7月に〇が2つ入力されています","")</f>
        <v/>
      </c>
      <c r="P8" s="31"/>
      <c r="Q8" s="32"/>
      <c r="R8" s="30" t="str">
        <f>IF(COUNTIF(K11:K12,"〇")&gt;1,"エラー：1月に〇が2つ入力されています","")</f>
        <v/>
      </c>
    </row>
    <row r="9" spans="1:18" ht="24.75" customHeight="1" thickBot="1" x14ac:dyDescent="0.6">
      <c r="A9" s="4" t="s">
        <v>15</v>
      </c>
      <c r="D9" s="3"/>
      <c r="O9" s="30" t="str">
        <f>IF(COUNTIF(F11:F12,"〇")&gt;1,"エラー：8月に〇が2つ入力されています","")</f>
        <v/>
      </c>
      <c r="P9" s="31"/>
      <c r="Q9" s="32"/>
      <c r="R9" s="30" t="str">
        <f>IF(COUNTIF(L11:L12,"〇")&gt;1,"エラー：2月に〇が2つ入力されています","")</f>
        <v/>
      </c>
    </row>
    <row r="10" spans="1:18" ht="24.75" customHeight="1" thickBot="1" x14ac:dyDescent="0.6">
      <c r="A10" s="6"/>
      <c r="B10" s="7" t="s">
        <v>0</v>
      </c>
      <c r="C10" s="7" t="s">
        <v>1</v>
      </c>
      <c r="D10" s="7" t="s">
        <v>2</v>
      </c>
      <c r="E10" s="7" t="s">
        <v>3</v>
      </c>
      <c r="F10" s="7" t="s">
        <v>4</v>
      </c>
      <c r="G10" s="7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  <c r="M10" s="7" t="s">
        <v>11</v>
      </c>
      <c r="N10" s="8" t="s">
        <v>12</v>
      </c>
      <c r="O10" s="30" t="str">
        <f>IF(COUNTIF(G11:G12,"〇")&gt;1,"エラー：9月に〇が2つ入力されています","")</f>
        <v/>
      </c>
      <c r="P10" s="31"/>
      <c r="Q10" s="32"/>
      <c r="R10" s="30" t="str">
        <f>IF(COUNTIF(M11:M12,"〇")&gt;1,"エラー：3月に〇が2つ入力されています","")</f>
        <v/>
      </c>
    </row>
    <row r="11" spans="1:18" ht="38" customHeight="1" x14ac:dyDescent="0.55000000000000004">
      <c r="A11" s="28" t="s">
        <v>26</v>
      </c>
      <c r="B11" s="43" t="s">
        <v>28</v>
      </c>
      <c r="C11" s="43" t="s">
        <v>28</v>
      </c>
      <c r="D11" s="43" t="s">
        <v>28</v>
      </c>
      <c r="E11" s="43" t="s">
        <v>28</v>
      </c>
      <c r="F11" s="43" t="s">
        <v>28</v>
      </c>
      <c r="G11" s="43" t="s">
        <v>28</v>
      </c>
      <c r="H11" s="43" t="s">
        <v>28</v>
      </c>
      <c r="I11" s="43" t="s">
        <v>28</v>
      </c>
      <c r="J11" s="43"/>
      <c r="K11" s="43"/>
      <c r="L11" s="43"/>
      <c r="M11" s="43"/>
      <c r="N11" s="9">
        <f>COUNTIF(B11:M11,"〇")</f>
        <v>8</v>
      </c>
    </row>
    <row r="12" spans="1:18" ht="38" customHeight="1" x14ac:dyDescent="0.55000000000000004">
      <c r="A12" s="28" t="s">
        <v>27</v>
      </c>
      <c r="B12" s="44"/>
      <c r="C12" s="44"/>
      <c r="D12" s="44"/>
      <c r="E12" s="44"/>
      <c r="F12" s="44"/>
      <c r="G12" s="44"/>
      <c r="H12" s="44"/>
      <c r="I12" s="44"/>
      <c r="J12" s="44" t="s">
        <v>28</v>
      </c>
      <c r="K12" s="44" t="s">
        <v>28</v>
      </c>
      <c r="L12" s="44" t="s">
        <v>28</v>
      </c>
      <c r="M12" s="44" t="s">
        <v>28</v>
      </c>
      <c r="N12" s="9">
        <f>COUNTIF(B12:M12,"〇")</f>
        <v>4</v>
      </c>
    </row>
    <row r="13" spans="1:18" ht="28.4" customHeight="1" thickBot="1" x14ac:dyDescent="0.6">
      <c r="A13" s="10" t="s">
        <v>16</v>
      </c>
      <c r="B13" s="11">
        <f>IF(B20&lt;10,0,IF(B11="〇",9000,IF(B12="〇",15000,0)))</f>
        <v>0</v>
      </c>
      <c r="C13" s="11">
        <f t="shared" ref="C13:M13" si="0">IF(C20&lt;10,0,IF(C11="〇",9000,IF(C12="〇",15000,0)))</f>
        <v>9000</v>
      </c>
      <c r="D13" s="11">
        <f t="shared" si="0"/>
        <v>9000</v>
      </c>
      <c r="E13" s="11">
        <f t="shared" si="0"/>
        <v>9000</v>
      </c>
      <c r="F13" s="11">
        <f t="shared" si="0"/>
        <v>9000</v>
      </c>
      <c r="G13" s="11">
        <f t="shared" si="0"/>
        <v>9000</v>
      </c>
      <c r="H13" s="11">
        <f t="shared" si="0"/>
        <v>9000</v>
      </c>
      <c r="I13" s="11">
        <f t="shared" si="0"/>
        <v>9000</v>
      </c>
      <c r="J13" s="11">
        <f t="shared" si="0"/>
        <v>15000</v>
      </c>
      <c r="K13" s="11">
        <f t="shared" si="0"/>
        <v>15000</v>
      </c>
      <c r="L13" s="11">
        <f t="shared" si="0"/>
        <v>15000</v>
      </c>
      <c r="M13" s="11">
        <f t="shared" si="0"/>
        <v>15000</v>
      </c>
      <c r="N13" s="12">
        <f>SUM(B13:M13)</f>
        <v>123000</v>
      </c>
    </row>
    <row r="14" spans="1:18" ht="24.75" customHeight="1" x14ac:dyDescent="0.5500000000000000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spans="1:18" ht="24.75" customHeight="1" x14ac:dyDescent="0.55000000000000004">
      <c r="A15" s="39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8" ht="24.75" customHeight="1" thickBot="1" x14ac:dyDescent="0.6">
      <c r="A16" s="24" t="s">
        <v>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28.4" customHeight="1" thickBot="1" x14ac:dyDescent="0.6">
      <c r="A17" s="6"/>
      <c r="B17" s="7" t="s">
        <v>0</v>
      </c>
      <c r="C17" s="7" t="s">
        <v>1</v>
      </c>
      <c r="D17" s="7" t="s">
        <v>2</v>
      </c>
      <c r="E17" s="7" t="s">
        <v>3</v>
      </c>
      <c r="F17" s="7" t="s">
        <v>4</v>
      </c>
      <c r="G17" s="7" t="s">
        <v>5</v>
      </c>
      <c r="H17" s="7" t="s">
        <v>6</v>
      </c>
      <c r="I17" s="7" t="s">
        <v>7</v>
      </c>
      <c r="J17" s="7" t="s">
        <v>8</v>
      </c>
      <c r="K17" s="7" t="s">
        <v>9</v>
      </c>
      <c r="L17" s="7" t="s">
        <v>10</v>
      </c>
      <c r="M17" s="25" t="s">
        <v>11</v>
      </c>
    </row>
    <row r="18" spans="1:13" ht="28.4" customHeight="1" x14ac:dyDescent="0.55000000000000004">
      <c r="A18" s="19" t="s">
        <v>23</v>
      </c>
      <c r="B18" s="45">
        <v>5</v>
      </c>
      <c r="C18" s="45">
        <v>8</v>
      </c>
      <c r="D18" s="45">
        <v>8</v>
      </c>
      <c r="E18" s="45">
        <v>8</v>
      </c>
      <c r="F18" s="45">
        <v>9</v>
      </c>
      <c r="G18" s="45">
        <v>9</v>
      </c>
      <c r="H18" s="45">
        <v>9</v>
      </c>
      <c r="I18" s="45">
        <v>9</v>
      </c>
      <c r="J18" s="45">
        <v>9</v>
      </c>
      <c r="K18" s="45">
        <v>9</v>
      </c>
      <c r="L18" s="45">
        <v>9</v>
      </c>
      <c r="M18" s="46">
        <v>9</v>
      </c>
    </row>
    <row r="19" spans="1:13" ht="28.4" customHeight="1" x14ac:dyDescent="0.55000000000000004">
      <c r="A19" s="20" t="s">
        <v>24</v>
      </c>
      <c r="B19" s="47">
        <v>2</v>
      </c>
      <c r="C19" s="47">
        <v>3</v>
      </c>
      <c r="D19" s="47">
        <v>3</v>
      </c>
      <c r="E19" s="47">
        <v>3</v>
      </c>
      <c r="F19" s="47">
        <v>2</v>
      </c>
      <c r="G19" s="47">
        <v>2</v>
      </c>
      <c r="H19" s="47">
        <v>2</v>
      </c>
      <c r="I19" s="47">
        <v>2</v>
      </c>
      <c r="J19" s="47">
        <v>2</v>
      </c>
      <c r="K19" s="47">
        <v>2</v>
      </c>
      <c r="L19" s="47">
        <v>2</v>
      </c>
      <c r="M19" s="48">
        <v>2</v>
      </c>
    </row>
    <row r="20" spans="1:13" ht="28.4" customHeight="1" thickBot="1" x14ac:dyDescent="0.6">
      <c r="A20" s="10" t="s">
        <v>25</v>
      </c>
      <c r="B20" s="21">
        <f>SUM(B18:B19)</f>
        <v>7</v>
      </c>
      <c r="C20" s="21">
        <f t="shared" ref="C20:M20" si="1">SUM(C18:C19)</f>
        <v>11</v>
      </c>
      <c r="D20" s="21">
        <f t="shared" si="1"/>
        <v>11</v>
      </c>
      <c r="E20" s="21">
        <f t="shared" si="1"/>
        <v>11</v>
      </c>
      <c r="F20" s="21">
        <f t="shared" si="1"/>
        <v>11</v>
      </c>
      <c r="G20" s="21">
        <f t="shared" si="1"/>
        <v>11</v>
      </c>
      <c r="H20" s="21">
        <f t="shared" si="1"/>
        <v>11</v>
      </c>
      <c r="I20" s="21">
        <f t="shared" si="1"/>
        <v>11</v>
      </c>
      <c r="J20" s="21">
        <f t="shared" si="1"/>
        <v>11</v>
      </c>
      <c r="K20" s="21">
        <f t="shared" si="1"/>
        <v>11</v>
      </c>
      <c r="L20" s="21">
        <f t="shared" si="1"/>
        <v>11</v>
      </c>
      <c r="M20" s="26">
        <f t="shared" si="1"/>
        <v>11</v>
      </c>
    </row>
    <row r="21" spans="1:13" ht="28.4" customHeight="1" x14ac:dyDescent="0.55000000000000004"/>
    <row r="22" spans="1:13" ht="28.4" customHeight="1" x14ac:dyDescent="0.55000000000000004"/>
    <row r="23" spans="1:13" ht="28.4" customHeight="1" x14ac:dyDescent="0.55000000000000004"/>
    <row r="24" spans="1:13" ht="19.399999999999999" customHeight="1" x14ac:dyDescent="0.55000000000000004"/>
    <row r="25" spans="1:13" ht="19.399999999999999" customHeight="1" x14ac:dyDescent="0.55000000000000004"/>
  </sheetData>
  <mergeCells count="3">
    <mergeCell ref="A2:N2"/>
    <mergeCell ref="B6:D6"/>
    <mergeCell ref="B7:D7"/>
  </mergeCells>
  <phoneticPr fontId="1"/>
  <conditionalFormatting sqref="O5">
    <cfRule type="duplicateValues" dxfId="13" priority="13"/>
    <cfRule type="duplicateValues" dxfId="12" priority="14"/>
  </conditionalFormatting>
  <conditionalFormatting sqref="B11:B12">
    <cfRule type="duplicateValues" dxfId="11" priority="12"/>
  </conditionalFormatting>
  <conditionalFormatting sqref="C11:C12">
    <cfRule type="duplicateValues" dxfId="10" priority="11"/>
  </conditionalFormatting>
  <conditionalFormatting sqref="D11:D12">
    <cfRule type="duplicateValues" dxfId="9" priority="10"/>
  </conditionalFormatting>
  <conditionalFormatting sqref="E11:E12">
    <cfRule type="duplicateValues" dxfId="8" priority="9"/>
  </conditionalFormatting>
  <conditionalFormatting sqref="F11:F12">
    <cfRule type="duplicateValues" dxfId="7" priority="8"/>
  </conditionalFormatting>
  <conditionalFormatting sqref="G11:G12">
    <cfRule type="duplicateValues" dxfId="6" priority="7"/>
  </conditionalFormatting>
  <conditionalFormatting sqref="H11:H12">
    <cfRule type="duplicateValues" dxfId="5" priority="6"/>
  </conditionalFormatting>
  <conditionalFormatting sqref="I11:I12">
    <cfRule type="duplicateValues" dxfId="4" priority="5"/>
  </conditionalFormatting>
  <conditionalFormatting sqref="J11:J12">
    <cfRule type="duplicateValues" dxfId="3" priority="4"/>
  </conditionalFormatting>
  <conditionalFormatting sqref="K11:K12">
    <cfRule type="duplicateValues" dxfId="2" priority="3"/>
  </conditionalFormatting>
  <conditionalFormatting sqref="L11:L12">
    <cfRule type="duplicateValues" dxfId="1" priority="2"/>
  </conditionalFormatting>
  <conditionalFormatting sqref="M11:M12">
    <cfRule type="duplicateValues" dxfId="0" priority="1"/>
  </conditionalFormatting>
  <dataValidations count="1">
    <dataValidation type="list" allowBlank="1" showInputMessage="1" showErrorMessage="1" sqref="B11:M12">
      <formula1>"〇, "</formula1>
    </dataValidation>
  </dataValidation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様式第3号（入力シート）</vt:lpstr>
      <vt:lpstr>記載例</vt:lpstr>
      <vt:lpstr>記載例!Print_Area</vt:lpstr>
      <vt:lpstr>'様式第3号（入力シート）'!Print_Area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2026-05-22T07:46:04Z</cp:lastPrinted>
  <dcterms:created xsi:type="dcterms:W3CDTF">2020-05-15T01:33:19Z</dcterms:created>
  <dcterms:modified xsi:type="dcterms:W3CDTF">2026-05-22T08:25:37Z</dcterms:modified>
</cp:coreProperties>
</file>